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8825" windowHeight="11760" tabRatio="798" activeTab="0"/>
  </bookViews>
  <sheets>
    <sheet name="Прогноз Соц. эконом. развития" sheetId="1" r:id="rId1"/>
  </sheets>
  <definedNames>
    <definedName name="_xlnm.Print_Titles" localSheetId="0">'Прогноз Соц. эконом. развития'!$7:$9</definedName>
  </definedNames>
  <calcPr fullCalcOnLoad="1"/>
</workbook>
</file>

<file path=xl/sharedStrings.xml><?xml version="1.0" encoding="utf-8"?>
<sst xmlns="http://schemas.openxmlformats.org/spreadsheetml/2006/main" count="132" uniqueCount="85">
  <si>
    <t>акцизы</t>
  </si>
  <si>
    <t>тыс. руб.</t>
  </si>
  <si>
    <t>есхн</t>
  </si>
  <si>
    <t>межбюджетные трансферты</t>
  </si>
  <si>
    <t>Число прибывших на территорию</t>
  </si>
  <si>
    <t>Число выбывших с территории</t>
  </si>
  <si>
    <t>8. Развитие социальной сферы</t>
  </si>
  <si>
    <t>субсидии муниципальному образованию</t>
  </si>
  <si>
    <t>субвенции  муниципальному образованию</t>
  </si>
  <si>
    <t>дотации  муниципальному образованию</t>
  </si>
  <si>
    <t xml:space="preserve">Протяженность автомобильных дорог общего пользования местного значения с твердым покрытием </t>
  </si>
  <si>
    <t>Естественный прирост, убыль</t>
  </si>
  <si>
    <t>Население</t>
  </si>
  <si>
    <t xml:space="preserve"> Сельское хозяйство</t>
  </si>
  <si>
    <t xml:space="preserve"> Бюджет муниципального образования </t>
  </si>
  <si>
    <t>Доходы  бюджета муниципального образования  - всего</t>
  </si>
  <si>
    <t>Налоговые доходы - всего</t>
  </si>
  <si>
    <t>Расходы  бюджета муниципального образования - всего</t>
  </si>
  <si>
    <t xml:space="preserve"> Труд и занятость</t>
  </si>
  <si>
    <t>на конец года;  чел.</t>
  </si>
  <si>
    <t>на конец года; чел.</t>
  </si>
  <si>
    <t xml:space="preserve">Численность постоянного населения </t>
  </si>
  <si>
    <t>в т. ч моложе трудоспособного возраста</t>
  </si>
  <si>
    <t>трудоспособного возраста</t>
  </si>
  <si>
    <t>старше трудоспособного возраста</t>
  </si>
  <si>
    <t>в том числе по направлениям:</t>
  </si>
  <si>
    <t>налог на доходы физических лиц</t>
  </si>
  <si>
    <t>налог на имущество физических лиц</t>
  </si>
  <si>
    <t>земельный налог</t>
  </si>
  <si>
    <t xml:space="preserve">Неналоговые доходы - всего </t>
  </si>
  <si>
    <t>км.</t>
  </si>
  <si>
    <t>в том числе:</t>
  </si>
  <si>
    <t>%</t>
  </si>
  <si>
    <t>образование</t>
  </si>
  <si>
    <t>социальная политика</t>
  </si>
  <si>
    <t xml:space="preserve">      Дефицит(-),профицит(+) консолидированного бюджета субъекта Российской Федерации</t>
  </si>
  <si>
    <t xml:space="preserve"> </t>
  </si>
  <si>
    <t>Уровень зарегистрированной безработицы (на конец года)</t>
  </si>
  <si>
    <t>Численность безработных, зарегистрированных в  государственных учреждениях службы занятости населения (на конец года)</t>
  </si>
  <si>
    <t>чел.</t>
  </si>
  <si>
    <t>Численность детей в дошкольных образовательных учреждениях</t>
  </si>
  <si>
    <t xml:space="preserve">Численность обучающихся общеобразовательных учреждениях (без вечерних (сменных) общеобразовательных учреждениях (на начало учебного года) </t>
  </si>
  <si>
    <t>Численность:</t>
  </si>
  <si>
    <t>врачей всех специальностей</t>
  </si>
  <si>
    <t>среднего медицинского персонала</t>
  </si>
  <si>
    <t>Среднесписочная численность работников организаций (без внешних совместителей)</t>
  </si>
  <si>
    <t>Безвозмездные поступления</t>
  </si>
  <si>
    <t>дотации на выравнивание бюджетной обеспеченности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</si>
  <si>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</si>
  <si>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</si>
  <si>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</si>
  <si>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</si>
  <si>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</si>
  <si>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</si>
  <si>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культура, кинематография</t>
  </si>
  <si>
    <t>здравоохранение</t>
  </si>
  <si>
    <t>физическая культура и спорт</t>
  </si>
  <si>
    <t>средства массовой информации</t>
  </si>
  <si>
    <t>Показатели</t>
  </si>
  <si>
    <t>Единица измерения</t>
  </si>
  <si>
    <t>отчет</t>
  </si>
  <si>
    <t>оценка</t>
  </si>
  <si>
    <t>прогноз</t>
  </si>
  <si>
    <t>Налоговые и неналоговые доходы - всего</t>
  </si>
  <si>
    <t>базовый</t>
  </si>
  <si>
    <t>Миграционный прирост (+; -)</t>
  </si>
  <si>
    <t xml:space="preserve">Родилось </t>
  </si>
  <si>
    <t>Умерло</t>
  </si>
  <si>
    <t xml:space="preserve">                                                            </t>
  </si>
  <si>
    <t>Малое предпринимательство</t>
  </si>
  <si>
    <t>Количество субъектов малого и среднего предпринимательства на конец года</t>
  </si>
  <si>
    <t>ед.</t>
  </si>
  <si>
    <t>Госпошлина</t>
  </si>
  <si>
    <t>Иные межбюджетные трансферты</t>
  </si>
  <si>
    <t>цнелевой</t>
  </si>
  <si>
    <t>целевой</t>
  </si>
  <si>
    <t>Прогноз Социально-экономического развития Соцгородского муниципального образования на 2020г и на плановый период 2021 и 2022 годов</t>
  </si>
  <si>
    <t>Социальной инфраструктуры:</t>
  </si>
  <si>
    <t>Количество техники</t>
  </si>
  <si>
    <t>Расходы на реализацию программы</t>
  </si>
  <si>
    <t>Строительство плоскостных сооружений (спортивной площадки) :</t>
  </si>
  <si>
    <t>Количество площадок</t>
  </si>
  <si>
    <t>Муниципальные программы комплексного развития МО в том числе:</t>
  </si>
  <si>
    <t>Система водоснабжение:</t>
  </si>
  <si>
    <t>Приобретение специализированной техники: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</si>
</sst>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wrapText="1"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4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3" xfId="0" applyFont="1" applyFill="1" applyBorder="1" applyAlignment="1" applyProtection="1">
      <alignment horizontal="center" vertical="center" wrapText="1"/>
      <protection/>
    </xf>
    <xf numFmtId="0" fontId="1" fillId="33" borderId="14" xfId="0" applyFont="1" applyFill="1" applyBorder="1" applyAlignment="1" applyProtection="1">
      <alignment horizontal="centerContinuous" vertical="center" wrapText="1"/>
      <protection/>
    </xf>
    <xf numFmtId="4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center" vertical="center" wrapText="1"/>
      <protection/>
    </xf>
    <xf numFmtId="4" fontId="2" fillId="34" borderId="14" xfId="0" applyNumberFormat="1" applyFont="1" applyFill="1" applyBorder="1" applyAlignment="1" applyProtection="1">
      <alignment horizontal="center" vertical="center" wrapText="1"/>
      <protection locked="0"/>
    </xf>
    <xf numFmtId="4" fontId="2" fillId="34" borderId="16" xfId="0" applyNumberFormat="1" applyFont="1" applyFill="1" applyBorder="1" applyAlignment="1" applyProtection="1">
      <alignment horizontal="center" vertical="center" wrapText="1"/>
      <protection locked="0"/>
    </xf>
    <xf numFmtId="4" fontId="2" fillId="34" borderId="17" xfId="0" applyNumberFormat="1" applyFont="1" applyFill="1" applyBorder="1" applyAlignment="1" applyProtection="1">
      <alignment horizontal="center" vertical="center" wrapText="1"/>
      <protection locked="0"/>
    </xf>
    <xf numFmtId="4" fontId="2" fillId="34" borderId="18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 horizontal="center" vertical="center" wrapText="1"/>
    </xf>
    <xf numFmtId="0" fontId="1" fillId="33" borderId="16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wrapText="1"/>
    </xf>
    <xf numFmtId="0" fontId="6" fillId="34" borderId="16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 shrinkToFit="1"/>
      <protection/>
    </xf>
    <xf numFmtId="0" fontId="6" fillId="0" borderId="20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left" vertical="center" wrapText="1" shrinkToFit="1"/>
      <protection/>
    </xf>
    <xf numFmtId="0" fontId="5" fillId="0" borderId="20" xfId="0" applyFont="1" applyFill="1" applyBorder="1" applyAlignment="1" applyProtection="1">
      <alignment horizontal="left" vertical="center" wrapText="1" shrinkToFit="1"/>
      <protection/>
    </xf>
    <xf numFmtId="0" fontId="6" fillId="0" borderId="20" xfId="0" applyFont="1" applyFill="1" applyBorder="1" applyAlignment="1" applyProtection="1">
      <alignment horizontal="left" vertical="center" wrapText="1" shrinkToFit="1"/>
      <protection/>
    </xf>
    <xf numFmtId="4" fontId="2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Fill="1" applyBorder="1" applyAlignment="1">
      <alignment horizontal="center" vertical="center" wrapText="1" shrinkToFi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 shrinkToFit="1"/>
    </xf>
    <xf numFmtId="4" fontId="2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2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>
      <alignment horizontal="left" vertical="center" wrapText="1" shrinkToFit="1"/>
    </xf>
    <xf numFmtId="0" fontId="6" fillId="0" borderId="20" xfId="0" applyFont="1" applyFill="1" applyBorder="1" applyAlignment="1">
      <alignment horizontal="left" vertical="center" wrapText="1" shrinkToFit="1"/>
    </xf>
    <xf numFmtId="0" fontId="1" fillId="33" borderId="12" xfId="0" applyFont="1" applyFill="1" applyBorder="1" applyAlignment="1" applyProtection="1">
      <alignment horizontal="center" vertical="center" wrapText="1"/>
      <protection/>
    </xf>
    <xf numFmtId="0" fontId="1" fillId="33" borderId="21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right" vertical="center" wrapText="1"/>
    </xf>
    <xf numFmtId="0" fontId="5" fillId="0" borderId="22" xfId="0" applyFont="1" applyFill="1" applyBorder="1" applyAlignment="1" applyProtection="1">
      <alignment horizontal="center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0" fontId="5" fillId="33" borderId="22" xfId="0" applyFont="1" applyFill="1" applyBorder="1" applyAlignment="1" applyProtection="1">
      <alignment horizontal="center" vertical="center" wrapText="1"/>
      <protection/>
    </xf>
    <xf numFmtId="0" fontId="5" fillId="33" borderId="23" xfId="0" applyFont="1" applyFill="1" applyBorder="1" applyAlignment="1" applyProtection="1">
      <alignment horizontal="center" vertical="center" wrapText="1"/>
      <protection/>
    </xf>
    <xf numFmtId="0" fontId="1" fillId="33" borderId="24" xfId="0" applyFont="1" applyFill="1" applyBorder="1" applyAlignment="1" applyProtection="1">
      <alignment horizontal="center" vertical="center" wrapText="1"/>
      <protection/>
    </xf>
    <xf numFmtId="0" fontId="1" fillId="33" borderId="25" xfId="0" applyFont="1" applyFill="1" applyBorder="1" applyAlignment="1" applyProtection="1">
      <alignment horizontal="center" vertical="center" wrapText="1"/>
      <protection/>
    </xf>
    <xf numFmtId="0" fontId="1" fillId="33" borderId="26" xfId="0" applyFont="1" applyFill="1" applyBorder="1" applyAlignment="1" applyProtection="1">
      <alignment horizontal="center" vertical="center" wrapText="1"/>
      <protection/>
    </xf>
    <xf numFmtId="0" fontId="1" fillId="33" borderId="27" xfId="0" applyFont="1" applyFill="1" applyBorder="1" applyAlignment="1" applyProtection="1">
      <alignment horizontal="center" vertical="center" wrapText="1"/>
      <protection/>
    </xf>
    <xf numFmtId="0" fontId="1" fillId="33" borderId="28" xfId="0" applyFont="1" applyFill="1" applyBorder="1" applyAlignment="1" applyProtection="1">
      <alignment horizontal="center" vertical="center" wrapText="1"/>
      <protection/>
    </xf>
    <xf numFmtId="0" fontId="1" fillId="33" borderId="23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top" wrapText="1"/>
    </xf>
    <xf numFmtId="0" fontId="1" fillId="33" borderId="29" xfId="0" applyFont="1" applyFill="1" applyBorder="1" applyAlignment="1" applyProtection="1">
      <alignment horizontal="center" vertical="center" wrapText="1"/>
      <protection/>
    </xf>
    <xf numFmtId="0" fontId="1" fillId="33" borderId="30" xfId="0" applyFont="1" applyFill="1" applyBorder="1" applyAlignment="1" applyProtection="1">
      <alignment horizontal="center" vertical="center" wrapText="1"/>
      <protection/>
    </xf>
    <xf numFmtId="0" fontId="1" fillId="33" borderId="31" xfId="0" applyFont="1" applyFill="1" applyBorder="1" applyAlignment="1" applyProtection="1">
      <alignment horizontal="center" vertical="center" wrapText="1"/>
      <protection/>
    </xf>
    <xf numFmtId="4" fontId="6" fillId="0" borderId="32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4" xfId="0" applyFont="1" applyFill="1" applyBorder="1" applyAlignment="1" applyProtection="1">
      <alignment vertical="center" wrapText="1" shrinkToFit="1"/>
      <protection/>
    </xf>
    <xf numFmtId="0" fontId="5" fillId="0" borderId="34" xfId="0" applyFont="1" applyFill="1" applyBorder="1" applyAlignment="1" applyProtection="1">
      <alignment vertical="center" wrapText="1" shrinkToFit="1"/>
      <protection/>
    </xf>
    <xf numFmtId="0" fontId="6" fillId="0" borderId="34" xfId="0" applyFont="1" applyFill="1" applyBorder="1" applyAlignment="1" applyProtection="1">
      <alignment horizontal="center" vertical="center" wrapText="1"/>
      <protection/>
    </xf>
    <xf numFmtId="4" fontId="6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29" fillId="0" borderId="10" xfId="0" applyFont="1" applyFill="1" applyBorder="1" applyAlignment="1">
      <alignment horizontal="center" wrapText="1"/>
    </xf>
    <xf numFmtId="2" fontId="29" fillId="0" borderId="10" xfId="0" applyNumberFormat="1" applyFont="1" applyFill="1" applyBorder="1" applyAlignment="1">
      <alignment horizontal="center" wrapText="1"/>
    </xf>
    <xf numFmtId="4" fontId="6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0" xfId="0" applyFont="1" applyFill="1" applyBorder="1" applyAlignment="1">
      <alignment wrapText="1"/>
    </xf>
    <xf numFmtId="0" fontId="6" fillId="0" borderId="34" xfId="0" applyFont="1" applyFill="1" applyBorder="1" applyAlignment="1">
      <alignment horizontal="left" vertical="center" wrapText="1" shrinkToFi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79"/>
  <sheetViews>
    <sheetView tabSelected="1" zoomScale="50" zoomScaleNormal="50" zoomScalePageLayoutView="0" workbookViewId="0" topLeftCell="A7">
      <selection activeCell="G30" sqref="G30"/>
    </sheetView>
  </sheetViews>
  <sheetFormatPr defaultColWidth="8.875" defaultRowHeight="12.75"/>
  <cols>
    <col min="1" max="1" width="70.125" style="17" customWidth="1"/>
    <col min="2" max="2" width="24.00390625" style="17" customWidth="1"/>
    <col min="3" max="11" width="18.25390625" style="2" customWidth="1"/>
    <col min="12" max="16384" width="8.875" style="2" customWidth="1"/>
  </cols>
  <sheetData>
    <row r="2" spans="1:11" ht="20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25.5" customHeight="1">
      <c r="A3" s="48" t="s">
        <v>76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25.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</row>
    <row r="5" spans="1:11" ht="25.5" customHeight="1">
      <c r="A5" s="49" t="s">
        <v>68</v>
      </c>
      <c r="B5" s="49"/>
      <c r="C5" s="49"/>
      <c r="D5" s="49"/>
      <c r="E5" s="49"/>
      <c r="F5" s="15"/>
      <c r="G5" s="15"/>
      <c r="H5" s="15"/>
      <c r="I5" s="15"/>
      <c r="J5" s="15"/>
      <c r="K5" s="15"/>
    </row>
    <row r="6" ht="26.25" customHeight="1" thickBot="1">
      <c r="A6" s="17" t="s">
        <v>36</v>
      </c>
    </row>
    <row r="7" spans="1:11" ht="18.75">
      <c r="A7" s="38" t="s">
        <v>58</v>
      </c>
      <c r="B7" s="40" t="s">
        <v>59</v>
      </c>
      <c r="C7" s="7" t="s">
        <v>60</v>
      </c>
      <c r="D7" s="8" t="s">
        <v>60</v>
      </c>
      <c r="E7" s="16" t="s">
        <v>61</v>
      </c>
      <c r="F7" s="50" t="s">
        <v>62</v>
      </c>
      <c r="G7" s="51"/>
      <c r="H7" s="51"/>
      <c r="I7" s="51"/>
      <c r="J7" s="51"/>
      <c r="K7" s="52"/>
    </row>
    <row r="8" spans="1:11" ht="18.75" customHeight="1">
      <c r="A8" s="39"/>
      <c r="B8" s="41"/>
      <c r="C8" s="42">
        <v>2017</v>
      </c>
      <c r="D8" s="44">
        <v>2018</v>
      </c>
      <c r="E8" s="46">
        <v>2019</v>
      </c>
      <c r="F8" s="35">
        <v>2020</v>
      </c>
      <c r="G8" s="36"/>
      <c r="H8" s="35">
        <v>2021</v>
      </c>
      <c r="I8" s="36"/>
      <c r="J8" s="35">
        <v>2022</v>
      </c>
      <c r="K8" s="36"/>
    </row>
    <row r="9" spans="1:11" ht="19.5" thickBot="1">
      <c r="A9" s="39"/>
      <c r="B9" s="41"/>
      <c r="C9" s="43"/>
      <c r="D9" s="45"/>
      <c r="E9" s="47"/>
      <c r="F9" s="3" t="s">
        <v>64</v>
      </c>
      <c r="G9" s="4" t="s">
        <v>75</v>
      </c>
      <c r="H9" s="3" t="s">
        <v>64</v>
      </c>
      <c r="I9" s="4" t="s">
        <v>75</v>
      </c>
      <c r="J9" s="3" t="s">
        <v>64</v>
      </c>
      <c r="K9" s="4" t="s">
        <v>74</v>
      </c>
    </row>
    <row r="10" spans="1:11" ht="18.75">
      <c r="A10" s="21" t="s">
        <v>12</v>
      </c>
      <c r="B10" s="18"/>
      <c r="C10" s="10"/>
      <c r="D10" s="11"/>
      <c r="E10" s="12"/>
      <c r="F10" s="13"/>
      <c r="G10" s="14"/>
      <c r="H10" s="13"/>
      <c r="I10" s="14"/>
      <c r="J10" s="13"/>
      <c r="K10" s="14"/>
    </row>
    <row r="11" spans="1:11" ht="18.75">
      <c r="A11" s="22" t="s">
        <v>21</v>
      </c>
      <c r="B11" s="20" t="s">
        <v>39</v>
      </c>
      <c r="C11" s="5">
        <v>537</v>
      </c>
      <c r="D11" s="5">
        <v>531</v>
      </c>
      <c r="E11" s="24">
        <v>526</v>
      </c>
      <c r="F11" s="1">
        <v>521</v>
      </c>
      <c r="G11" s="1">
        <v>521</v>
      </c>
      <c r="H11" s="6">
        <v>516</v>
      </c>
      <c r="I11" s="6">
        <v>516</v>
      </c>
      <c r="J11" s="1">
        <v>511</v>
      </c>
      <c r="K11" s="1">
        <v>511</v>
      </c>
    </row>
    <row r="12" spans="1:11" ht="18.75">
      <c r="A12" s="23" t="s">
        <v>22</v>
      </c>
      <c r="B12" s="20" t="s">
        <v>39</v>
      </c>
      <c r="C12" s="5">
        <v>135</v>
      </c>
      <c r="D12" s="5">
        <v>135</v>
      </c>
      <c r="E12" s="24">
        <v>133</v>
      </c>
      <c r="F12" s="24">
        <v>133</v>
      </c>
      <c r="G12" s="24">
        <v>133</v>
      </c>
      <c r="H12" s="24">
        <v>133</v>
      </c>
      <c r="I12" s="24">
        <v>133</v>
      </c>
      <c r="J12" s="24">
        <v>133</v>
      </c>
      <c r="K12" s="24">
        <v>133</v>
      </c>
    </row>
    <row r="13" spans="1:11" ht="21" customHeight="1">
      <c r="A13" s="23" t="s">
        <v>23</v>
      </c>
      <c r="B13" s="20" t="s">
        <v>39</v>
      </c>
      <c r="C13" s="5">
        <v>248</v>
      </c>
      <c r="D13" s="5">
        <v>243</v>
      </c>
      <c r="E13" s="24">
        <v>240</v>
      </c>
      <c r="F13" s="24">
        <v>240</v>
      </c>
      <c r="G13" s="24">
        <v>240</v>
      </c>
      <c r="H13" s="24">
        <v>240</v>
      </c>
      <c r="I13" s="24">
        <v>240</v>
      </c>
      <c r="J13" s="24">
        <v>240</v>
      </c>
      <c r="K13" s="24">
        <v>240</v>
      </c>
    </row>
    <row r="14" spans="1:11" ht="18.75">
      <c r="A14" s="23" t="s">
        <v>24</v>
      </c>
      <c r="B14" s="20" t="s">
        <v>39</v>
      </c>
      <c r="C14" s="5">
        <v>154</v>
      </c>
      <c r="D14" s="5">
        <v>154</v>
      </c>
      <c r="E14" s="24">
        <v>154</v>
      </c>
      <c r="F14" s="24">
        <v>154</v>
      </c>
      <c r="G14" s="24">
        <v>154</v>
      </c>
      <c r="H14" s="24">
        <v>154</v>
      </c>
      <c r="I14" s="24">
        <v>154</v>
      </c>
      <c r="J14" s="24">
        <v>154</v>
      </c>
      <c r="K14" s="24">
        <v>154</v>
      </c>
    </row>
    <row r="15" spans="1:11" ht="18.75">
      <c r="A15" s="23" t="s">
        <v>4</v>
      </c>
      <c r="B15" s="20" t="s">
        <v>39</v>
      </c>
      <c r="C15" s="29">
        <v>3</v>
      </c>
      <c r="D15" s="29">
        <v>3</v>
      </c>
      <c r="E15" s="30">
        <v>11</v>
      </c>
      <c r="F15" s="31">
        <v>3</v>
      </c>
      <c r="G15" s="31">
        <v>3</v>
      </c>
      <c r="H15" s="31">
        <v>3</v>
      </c>
      <c r="I15" s="31">
        <v>3</v>
      </c>
      <c r="J15" s="31">
        <v>3</v>
      </c>
      <c r="K15" s="31">
        <v>3</v>
      </c>
    </row>
    <row r="16" spans="1:11" ht="18.75">
      <c r="A16" s="23" t="s">
        <v>5</v>
      </c>
      <c r="B16" s="20" t="s">
        <v>39</v>
      </c>
      <c r="C16" s="29">
        <v>2</v>
      </c>
      <c r="D16" s="29">
        <v>2</v>
      </c>
      <c r="E16" s="30">
        <v>16</v>
      </c>
      <c r="F16" s="31">
        <v>2</v>
      </c>
      <c r="G16" s="31">
        <v>2</v>
      </c>
      <c r="H16" s="31">
        <v>2</v>
      </c>
      <c r="I16" s="31">
        <v>2</v>
      </c>
      <c r="J16" s="31">
        <v>2</v>
      </c>
      <c r="K16" s="31">
        <v>2</v>
      </c>
    </row>
    <row r="17" spans="1:11" ht="18.75">
      <c r="A17" s="23" t="s">
        <v>65</v>
      </c>
      <c r="B17" s="20" t="s">
        <v>39</v>
      </c>
      <c r="C17" s="29">
        <v>-5</v>
      </c>
      <c r="D17" s="29">
        <v>-5</v>
      </c>
      <c r="E17" s="29">
        <v>-5</v>
      </c>
      <c r="F17" s="29">
        <v>-5</v>
      </c>
      <c r="G17" s="29">
        <v>-5</v>
      </c>
      <c r="H17" s="29">
        <v>-5</v>
      </c>
      <c r="I17" s="29">
        <v>-5</v>
      </c>
      <c r="J17" s="29">
        <v>-5</v>
      </c>
      <c r="K17" s="29">
        <v>-5</v>
      </c>
    </row>
    <row r="18" spans="1:11" ht="18.75">
      <c r="A18" s="23" t="s">
        <v>66</v>
      </c>
      <c r="B18" s="20" t="s">
        <v>39</v>
      </c>
      <c r="C18" s="29">
        <v>5</v>
      </c>
      <c r="D18" s="29">
        <v>3</v>
      </c>
      <c r="E18" s="29">
        <v>3</v>
      </c>
      <c r="F18" s="30">
        <v>3</v>
      </c>
      <c r="G18" s="30">
        <v>3</v>
      </c>
      <c r="H18" s="30">
        <v>3</v>
      </c>
      <c r="I18" s="30">
        <v>3</v>
      </c>
      <c r="J18" s="30">
        <v>3</v>
      </c>
      <c r="K18" s="30">
        <v>3</v>
      </c>
    </row>
    <row r="19" spans="1:11" ht="18.75">
      <c r="A19" s="23" t="s">
        <v>67</v>
      </c>
      <c r="B19" s="20" t="s">
        <v>39</v>
      </c>
      <c r="C19" s="29">
        <v>13</v>
      </c>
      <c r="D19" s="29">
        <v>8</v>
      </c>
      <c r="E19" s="29">
        <v>8</v>
      </c>
      <c r="F19" s="30">
        <v>5</v>
      </c>
      <c r="G19" s="30">
        <v>5</v>
      </c>
      <c r="H19" s="30">
        <v>5</v>
      </c>
      <c r="I19" s="30">
        <v>5</v>
      </c>
      <c r="J19" s="30">
        <v>5</v>
      </c>
      <c r="K19" s="30">
        <v>5</v>
      </c>
    </row>
    <row r="20" spans="1:11" ht="18.75">
      <c r="A20" s="23" t="s">
        <v>11</v>
      </c>
      <c r="B20" s="20" t="s">
        <v>39</v>
      </c>
      <c r="C20" s="29">
        <v>-5</v>
      </c>
      <c r="D20" s="29">
        <v>-5</v>
      </c>
      <c r="E20" s="30">
        <v>-2</v>
      </c>
      <c r="F20" s="30">
        <v>-2</v>
      </c>
      <c r="G20" s="30">
        <v>-2</v>
      </c>
      <c r="H20" s="30">
        <v>-2</v>
      </c>
      <c r="I20" s="30">
        <v>-2</v>
      </c>
      <c r="J20" s="30">
        <v>-2</v>
      </c>
      <c r="K20" s="30">
        <v>-2</v>
      </c>
    </row>
    <row r="21" spans="1:11" ht="37.5">
      <c r="A21" s="22" t="s">
        <v>82</v>
      </c>
      <c r="B21" s="20"/>
      <c r="C21" s="29"/>
      <c r="D21" s="29"/>
      <c r="E21" s="30"/>
      <c r="F21" s="31"/>
      <c r="G21" s="32"/>
      <c r="H21" s="32"/>
      <c r="I21" s="32"/>
      <c r="J21" s="31"/>
      <c r="K21" s="32"/>
    </row>
    <row r="22" spans="1:11" ht="18.75">
      <c r="A22" s="22" t="s">
        <v>83</v>
      </c>
      <c r="B22" s="20"/>
      <c r="C22" s="29"/>
      <c r="D22" s="29"/>
      <c r="E22" s="30"/>
      <c r="F22" s="31"/>
      <c r="G22" s="32"/>
      <c r="H22" s="32"/>
      <c r="I22" s="32"/>
      <c r="J22" s="31"/>
      <c r="K22" s="32"/>
    </row>
    <row r="23" spans="1:11" ht="18.75">
      <c r="A23" s="22" t="s">
        <v>84</v>
      </c>
      <c r="B23" s="20"/>
      <c r="C23" s="29"/>
      <c r="D23" s="29"/>
      <c r="E23" s="30"/>
      <c r="F23" s="31"/>
      <c r="G23" s="32"/>
      <c r="H23" s="32"/>
      <c r="I23" s="32"/>
      <c r="J23" s="31"/>
      <c r="K23" s="32"/>
    </row>
    <row r="24" spans="1:11" ht="18.75">
      <c r="A24" s="22" t="s">
        <v>78</v>
      </c>
      <c r="B24" s="20" t="s">
        <v>71</v>
      </c>
      <c r="C24" s="29">
        <v>1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</row>
    <row r="25" spans="1:11" ht="18.75">
      <c r="A25" s="22" t="s">
        <v>79</v>
      </c>
      <c r="B25" s="20" t="s">
        <v>1</v>
      </c>
      <c r="C25" s="29">
        <v>2742.4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</row>
    <row r="26" spans="1:11" ht="18.75">
      <c r="A26" s="22" t="s">
        <v>77</v>
      </c>
      <c r="B26" s="20"/>
      <c r="C26" s="29"/>
      <c r="D26" s="29"/>
      <c r="E26" s="53"/>
      <c r="F26" s="29"/>
      <c r="G26" s="29"/>
      <c r="H26" s="29"/>
      <c r="I26" s="29"/>
      <c r="J26" s="29"/>
      <c r="K26" s="29"/>
    </row>
    <row r="27" spans="1:11" ht="37.5">
      <c r="A27" s="22" t="s">
        <v>80</v>
      </c>
      <c r="B27" s="20"/>
      <c r="C27" s="29"/>
      <c r="D27" s="29"/>
      <c r="E27" s="53"/>
      <c r="F27" s="29"/>
      <c r="G27" s="29"/>
      <c r="H27" s="29"/>
      <c r="I27" s="29"/>
      <c r="J27" s="29"/>
      <c r="K27" s="29"/>
    </row>
    <row r="28" spans="1:11" ht="18.75">
      <c r="A28" s="22" t="s">
        <v>81</v>
      </c>
      <c r="B28" s="20" t="s">
        <v>71</v>
      </c>
      <c r="C28" s="29">
        <v>0</v>
      </c>
      <c r="D28" s="29">
        <v>0</v>
      </c>
      <c r="E28" s="53">
        <v>1</v>
      </c>
      <c r="F28" s="53">
        <v>1</v>
      </c>
      <c r="G28" s="53">
        <v>1</v>
      </c>
      <c r="H28" s="53">
        <v>1</v>
      </c>
      <c r="I28" s="53">
        <v>1</v>
      </c>
      <c r="J28" s="53">
        <v>1</v>
      </c>
      <c r="K28" s="53">
        <v>1</v>
      </c>
    </row>
    <row r="29" spans="1:11" ht="18.75">
      <c r="A29" s="22" t="s">
        <v>79</v>
      </c>
      <c r="B29" s="20" t="s">
        <v>1</v>
      </c>
      <c r="C29" s="29">
        <v>0</v>
      </c>
      <c r="D29" s="29">
        <v>0</v>
      </c>
      <c r="E29" s="53">
        <v>4777.2</v>
      </c>
      <c r="F29" s="53">
        <v>0</v>
      </c>
      <c r="G29" s="53">
        <v>0</v>
      </c>
      <c r="H29" s="29">
        <v>0</v>
      </c>
      <c r="I29" s="29">
        <v>0</v>
      </c>
      <c r="J29" s="29">
        <v>0</v>
      </c>
      <c r="K29" s="29">
        <v>0</v>
      </c>
    </row>
    <row r="30" spans="1:11" ht="18.75">
      <c r="A30" s="22" t="s">
        <v>13</v>
      </c>
      <c r="B30" s="20"/>
      <c r="C30" s="29"/>
      <c r="D30" s="29"/>
      <c r="E30" s="30"/>
      <c r="F30" s="31"/>
      <c r="G30" s="32"/>
      <c r="H30" s="32"/>
      <c r="I30" s="32"/>
      <c r="J30" s="31"/>
      <c r="K30" s="32"/>
    </row>
    <row r="31" spans="1:11" ht="47.25" customHeight="1">
      <c r="A31" s="23" t="s">
        <v>10</v>
      </c>
      <c r="B31" s="20" t="s">
        <v>30</v>
      </c>
      <c r="C31" s="5">
        <v>14.3</v>
      </c>
      <c r="D31" s="5">
        <v>13.35</v>
      </c>
      <c r="E31" s="5">
        <v>13.35</v>
      </c>
      <c r="F31" s="5">
        <v>13.35</v>
      </c>
      <c r="G31" s="5">
        <v>13.35</v>
      </c>
      <c r="H31" s="5">
        <v>13.35</v>
      </c>
      <c r="I31" s="5">
        <v>13.35</v>
      </c>
      <c r="J31" s="5">
        <v>13.35</v>
      </c>
      <c r="K31" s="5">
        <v>13.35</v>
      </c>
    </row>
    <row r="32" spans="1:11" ht="18.75">
      <c r="A32" s="22" t="s">
        <v>69</v>
      </c>
      <c r="B32" s="20"/>
      <c r="C32" s="5"/>
      <c r="D32" s="5"/>
      <c r="E32" s="24"/>
      <c r="F32" s="1"/>
      <c r="G32" s="6"/>
      <c r="H32" s="6"/>
      <c r="I32" s="6"/>
      <c r="J32" s="1"/>
      <c r="K32" s="6"/>
    </row>
    <row r="33" spans="1:11" ht="37.5">
      <c r="A33" s="23" t="s">
        <v>70</v>
      </c>
      <c r="B33" s="20" t="s">
        <v>71</v>
      </c>
      <c r="C33" s="5">
        <v>4</v>
      </c>
      <c r="D33" s="5">
        <v>4</v>
      </c>
      <c r="E33" s="5">
        <v>4</v>
      </c>
      <c r="F33" s="5">
        <v>4</v>
      </c>
      <c r="G33" s="5">
        <v>4</v>
      </c>
      <c r="H33" s="5">
        <v>4</v>
      </c>
      <c r="I33" s="5">
        <v>4</v>
      </c>
      <c r="J33" s="5">
        <v>4</v>
      </c>
      <c r="K33" s="5">
        <v>4</v>
      </c>
    </row>
    <row r="34" spans="1:11" ht="77.25" customHeight="1">
      <c r="A34" s="22" t="s">
        <v>14</v>
      </c>
      <c r="B34" s="20"/>
      <c r="C34" s="29"/>
      <c r="D34" s="29"/>
      <c r="E34" s="30"/>
      <c r="F34" s="31"/>
      <c r="G34" s="32"/>
      <c r="H34" s="32"/>
      <c r="I34" s="32"/>
      <c r="J34" s="31"/>
      <c r="K34" s="32"/>
    </row>
    <row r="35" spans="1:11" ht="39.75" customHeight="1">
      <c r="A35" s="33" t="s">
        <v>15</v>
      </c>
      <c r="B35" s="20" t="s">
        <v>1</v>
      </c>
      <c r="C35" s="29">
        <f>1451.7+C46</f>
        <v>10671.800000000001</v>
      </c>
      <c r="D35" s="29">
        <f>D36+D46</f>
        <v>9536.4</v>
      </c>
      <c r="E35" s="30">
        <f>E36+E46</f>
        <v>16615.8</v>
      </c>
      <c r="F35" s="31">
        <f aca="true" t="shared" si="0" ref="F35:K35">F36</f>
        <v>1618.8</v>
      </c>
      <c r="G35" s="31">
        <f t="shared" si="0"/>
        <v>1618</v>
      </c>
      <c r="H35" s="31">
        <f t="shared" si="0"/>
        <v>1686.7</v>
      </c>
      <c r="I35" s="31">
        <f t="shared" si="0"/>
        <v>1686.7</v>
      </c>
      <c r="J35" s="31">
        <f t="shared" si="0"/>
        <v>1712.7</v>
      </c>
      <c r="K35" s="31">
        <f t="shared" si="0"/>
        <v>1712.7</v>
      </c>
    </row>
    <row r="36" spans="1:11" ht="18.75">
      <c r="A36" s="55" t="s">
        <v>63</v>
      </c>
      <c r="B36" s="20" t="s">
        <v>1</v>
      </c>
      <c r="C36" s="29">
        <f>C39+C40+C42+C43+C45</f>
        <v>1451.8</v>
      </c>
      <c r="D36" s="29">
        <f aca="true" t="shared" si="1" ref="D36:K36">D37+D45</f>
        <v>1372.1000000000001</v>
      </c>
      <c r="E36" s="30">
        <f t="shared" si="1"/>
        <v>1562.7</v>
      </c>
      <c r="F36" s="31">
        <f t="shared" si="1"/>
        <v>1618.8</v>
      </c>
      <c r="G36" s="31">
        <f t="shared" si="1"/>
        <v>1618</v>
      </c>
      <c r="H36" s="31">
        <f t="shared" si="1"/>
        <v>1686.7</v>
      </c>
      <c r="I36" s="31">
        <f t="shared" si="1"/>
        <v>1686.7</v>
      </c>
      <c r="J36" s="31">
        <f t="shared" si="1"/>
        <v>1712.7</v>
      </c>
      <c r="K36" s="31">
        <f t="shared" si="1"/>
        <v>1712.7</v>
      </c>
    </row>
    <row r="37" spans="1:11" ht="41.25" customHeight="1">
      <c r="A37" s="56" t="s">
        <v>16</v>
      </c>
      <c r="B37" s="20" t="s">
        <v>1</v>
      </c>
      <c r="C37" s="29">
        <f aca="true" t="shared" si="2" ref="C37:K37">C39+C40+C42+C43</f>
        <v>1436.2</v>
      </c>
      <c r="D37" s="29">
        <f t="shared" si="2"/>
        <v>1361.8000000000002</v>
      </c>
      <c r="E37" s="30">
        <f t="shared" si="2"/>
        <v>1538.7</v>
      </c>
      <c r="F37" s="31">
        <f t="shared" si="2"/>
        <v>1595.8</v>
      </c>
      <c r="G37" s="31">
        <f t="shared" si="2"/>
        <v>1595</v>
      </c>
      <c r="H37" s="31">
        <f t="shared" si="2"/>
        <v>1663.7</v>
      </c>
      <c r="I37" s="31">
        <f t="shared" si="2"/>
        <v>1663.7</v>
      </c>
      <c r="J37" s="31">
        <f t="shared" si="2"/>
        <v>1689.7</v>
      </c>
      <c r="K37" s="31">
        <f t="shared" si="2"/>
        <v>1689.7</v>
      </c>
    </row>
    <row r="38" spans="1:11" ht="18.75">
      <c r="A38" s="55" t="s">
        <v>31</v>
      </c>
      <c r="B38" s="57"/>
      <c r="C38" s="29"/>
      <c r="D38" s="29"/>
      <c r="E38" s="30"/>
      <c r="F38" s="31"/>
      <c r="G38" s="31"/>
      <c r="H38" s="31"/>
      <c r="I38" s="31"/>
      <c r="J38" s="31"/>
      <c r="K38" s="31"/>
    </row>
    <row r="39" spans="1:11" ht="18.75">
      <c r="A39" s="55" t="s">
        <v>26</v>
      </c>
      <c r="B39" s="20" t="s">
        <v>1</v>
      </c>
      <c r="C39" s="29">
        <v>468.5</v>
      </c>
      <c r="D39" s="29">
        <v>570.2</v>
      </c>
      <c r="E39" s="30">
        <v>592</v>
      </c>
      <c r="F39" s="31">
        <v>619</v>
      </c>
      <c r="G39" s="31">
        <v>619</v>
      </c>
      <c r="H39" s="31">
        <v>648</v>
      </c>
      <c r="I39" s="31">
        <v>648</v>
      </c>
      <c r="J39" s="31">
        <v>679</v>
      </c>
      <c r="K39" s="31">
        <v>679</v>
      </c>
    </row>
    <row r="40" spans="1:11" ht="18.75">
      <c r="A40" s="55" t="s">
        <v>0</v>
      </c>
      <c r="B40" s="20" t="s">
        <v>1</v>
      </c>
      <c r="C40" s="29">
        <v>931.2</v>
      </c>
      <c r="D40" s="29">
        <v>762.2</v>
      </c>
      <c r="E40" s="30">
        <v>916.7</v>
      </c>
      <c r="F40" s="31">
        <v>940.8</v>
      </c>
      <c r="G40" s="31">
        <v>940</v>
      </c>
      <c r="H40" s="31">
        <v>985.7</v>
      </c>
      <c r="I40" s="31">
        <v>985.7</v>
      </c>
      <c r="J40" s="31">
        <v>985.7</v>
      </c>
      <c r="K40" s="31">
        <v>985.7</v>
      </c>
    </row>
    <row r="41" spans="1:11" ht="18.75">
      <c r="A41" s="55" t="s">
        <v>2</v>
      </c>
      <c r="B41" s="20" t="s">
        <v>1</v>
      </c>
      <c r="C41" s="29"/>
      <c r="D41" s="29"/>
      <c r="E41" s="30"/>
      <c r="F41" s="31"/>
      <c r="G41" s="31"/>
      <c r="H41" s="31"/>
      <c r="I41" s="31"/>
      <c r="J41" s="31"/>
      <c r="K41" s="31"/>
    </row>
    <row r="42" spans="1:11" ht="18.75">
      <c r="A42" s="55" t="s">
        <v>27</v>
      </c>
      <c r="B42" s="20" t="s">
        <v>1</v>
      </c>
      <c r="C42" s="29">
        <v>22.4</v>
      </c>
      <c r="D42" s="29">
        <v>27.7</v>
      </c>
      <c r="E42" s="30">
        <v>26</v>
      </c>
      <c r="F42" s="31">
        <v>26</v>
      </c>
      <c r="G42" s="31">
        <v>26</v>
      </c>
      <c r="H42" s="31">
        <v>20</v>
      </c>
      <c r="I42" s="31">
        <v>20</v>
      </c>
      <c r="J42" s="31">
        <v>20</v>
      </c>
      <c r="K42" s="31">
        <v>20</v>
      </c>
    </row>
    <row r="43" spans="1:11" ht="18.75">
      <c r="A43" s="55" t="s">
        <v>28</v>
      </c>
      <c r="B43" s="20" t="s">
        <v>1</v>
      </c>
      <c r="C43" s="29">
        <v>14.1</v>
      </c>
      <c r="D43" s="29">
        <v>1.7</v>
      </c>
      <c r="E43" s="30">
        <v>4</v>
      </c>
      <c r="F43" s="31">
        <v>10</v>
      </c>
      <c r="G43" s="31">
        <v>10</v>
      </c>
      <c r="H43" s="31">
        <v>10</v>
      </c>
      <c r="I43" s="31">
        <v>10</v>
      </c>
      <c r="J43" s="31">
        <v>5</v>
      </c>
      <c r="K43" s="31">
        <v>5</v>
      </c>
    </row>
    <row r="44" spans="1:11" ht="18.75">
      <c r="A44" s="55" t="s">
        <v>72</v>
      </c>
      <c r="B44" s="20" t="s">
        <v>1</v>
      </c>
      <c r="C44" s="29">
        <v>3.8</v>
      </c>
      <c r="D44" s="29">
        <v>0</v>
      </c>
      <c r="E44" s="30">
        <v>10</v>
      </c>
      <c r="F44" s="31">
        <v>10</v>
      </c>
      <c r="G44" s="31">
        <v>10</v>
      </c>
      <c r="H44" s="31">
        <v>10</v>
      </c>
      <c r="I44" s="31">
        <v>10</v>
      </c>
      <c r="J44" s="31">
        <v>10</v>
      </c>
      <c r="K44" s="31">
        <v>10</v>
      </c>
    </row>
    <row r="45" spans="1:11" ht="18.75">
      <c r="A45" s="22" t="s">
        <v>29</v>
      </c>
      <c r="B45" s="20" t="s">
        <v>1</v>
      </c>
      <c r="C45" s="29">
        <v>15.6</v>
      </c>
      <c r="D45" s="29">
        <v>10.3</v>
      </c>
      <c r="E45" s="30">
        <v>24</v>
      </c>
      <c r="F45" s="31">
        <v>23</v>
      </c>
      <c r="G45" s="31">
        <v>23</v>
      </c>
      <c r="H45" s="31">
        <v>23</v>
      </c>
      <c r="I45" s="31">
        <v>23</v>
      </c>
      <c r="J45" s="31">
        <v>23</v>
      </c>
      <c r="K45" s="31">
        <v>23</v>
      </c>
    </row>
    <row r="46" spans="1:11" ht="18.75">
      <c r="A46" s="22" t="s">
        <v>46</v>
      </c>
      <c r="B46" s="20" t="s">
        <v>1</v>
      </c>
      <c r="C46" s="29">
        <v>9220.1</v>
      </c>
      <c r="D46" s="29">
        <v>8164.3</v>
      </c>
      <c r="E46" s="30">
        <v>15053.1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</row>
    <row r="47" spans="1:11" ht="18.75">
      <c r="A47" s="23" t="s">
        <v>31</v>
      </c>
      <c r="B47" s="20"/>
      <c r="C47" s="58"/>
      <c r="D47" s="58"/>
      <c r="E47" s="30"/>
      <c r="F47" s="31"/>
      <c r="G47" s="31"/>
      <c r="H47" s="31"/>
      <c r="I47" s="31"/>
      <c r="J47" s="31"/>
      <c r="K47" s="31"/>
    </row>
    <row r="48" spans="1:11" ht="18.75">
      <c r="A48" s="23" t="s">
        <v>7</v>
      </c>
      <c r="B48" s="59"/>
      <c r="C48" s="60">
        <v>2930.5</v>
      </c>
      <c r="D48" s="61">
        <v>137</v>
      </c>
      <c r="E48" s="54">
        <v>4514.3</v>
      </c>
      <c r="F48" s="31"/>
      <c r="G48" s="31"/>
      <c r="H48" s="31"/>
      <c r="I48" s="31"/>
      <c r="J48" s="31"/>
      <c r="K48" s="31"/>
    </row>
    <row r="49" spans="1:11" ht="18.75">
      <c r="A49" s="23" t="s">
        <v>8</v>
      </c>
      <c r="B49" s="20" t="s">
        <v>1</v>
      </c>
      <c r="C49" s="62">
        <v>80</v>
      </c>
      <c r="D49" s="62">
        <v>101</v>
      </c>
      <c r="E49" s="30">
        <v>138.9</v>
      </c>
      <c r="F49" s="31"/>
      <c r="G49" s="31"/>
      <c r="H49" s="31"/>
      <c r="I49" s="31"/>
      <c r="J49" s="31"/>
      <c r="K49" s="31"/>
    </row>
    <row r="50" spans="1:11" ht="18.75">
      <c r="A50" s="23" t="s">
        <v>9</v>
      </c>
      <c r="B50" s="20" t="s">
        <v>1</v>
      </c>
      <c r="C50" s="29">
        <v>6209.6</v>
      </c>
      <c r="D50" s="29">
        <v>7926.3</v>
      </c>
      <c r="E50" s="30">
        <v>10399.9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</row>
    <row r="51" spans="1:11" ht="18.75">
      <c r="A51" s="23" t="s">
        <v>31</v>
      </c>
      <c r="B51" s="63"/>
      <c r="C51" s="29"/>
      <c r="D51" s="29"/>
      <c r="E51" s="30"/>
      <c r="F51" s="31"/>
      <c r="G51" s="31"/>
      <c r="H51" s="31"/>
      <c r="I51" s="31"/>
      <c r="J51" s="31"/>
      <c r="K51" s="31"/>
    </row>
    <row r="52" spans="1:11" ht="18.75">
      <c r="A52" s="23" t="s">
        <v>47</v>
      </c>
      <c r="B52" s="20" t="s">
        <v>1</v>
      </c>
      <c r="C52" s="29">
        <v>2580.3</v>
      </c>
      <c r="D52" s="29">
        <v>3510.5</v>
      </c>
      <c r="E52" s="30">
        <v>4976.1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</row>
    <row r="53" spans="1:11" ht="18.75">
      <c r="A53" s="23" t="s">
        <v>73</v>
      </c>
      <c r="B53" s="20" t="s">
        <v>1</v>
      </c>
      <c r="C53" s="29">
        <v>0</v>
      </c>
      <c r="D53" s="29">
        <v>0</v>
      </c>
      <c r="E53" s="30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</row>
    <row r="54" spans="1:11" ht="38.25" customHeight="1">
      <c r="A54" s="33" t="s">
        <v>17</v>
      </c>
      <c r="B54" s="20" t="s">
        <v>1</v>
      </c>
      <c r="C54" s="29">
        <f>C56+C57+C59+C60+C63+C66+C68</f>
        <v>10472.6</v>
      </c>
      <c r="D54" s="29">
        <f>D56+D57+D58+D59+D60+D63+D66+D68</f>
        <v>9921.4</v>
      </c>
      <c r="E54" s="30">
        <f>E56+E57+E58+E59+E60+E63+E65+E66+E68+E62</f>
        <v>16779.9</v>
      </c>
      <c r="F54" s="31">
        <f>F56+F57+F58+F59+F60+F63+F68</f>
        <v>1618.8</v>
      </c>
      <c r="G54" s="31">
        <v>1618.8</v>
      </c>
      <c r="H54" s="31">
        <f>H56+H57+H59+H60+H63+H68</f>
        <v>1686.7</v>
      </c>
      <c r="I54" s="31">
        <f>I56+I57+I59+I60+I63+I68</f>
        <v>1686.7</v>
      </c>
      <c r="J54" s="31">
        <f>J56+J57+J59+J60+J63+J68</f>
        <v>1712.7</v>
      </c>
      <c r="K54" s="31">
        <f>K56+K57+K59+K60+K63+K68</f>
        <v>1712.7</v>
      </c>
    </row>
    <row r="55" spans="1:11" ht="18.75">
      <c r="A55" s="64" t="s">
        <v>25</v>
      </c>
      <c r="B55" s="57"/>
      <c r="C55" s="29"/>
      <c r="D55" s="29"/>
      <c r="E55" s="30"/>
      <c r="F55" s="31"/>
      <c r="G55" s="31"/>
      <c r="H55" s="31"/>
      <c r="I55" s="31"/>
      <c r="J55" s="31"/>
      <c r="K55" s="31"/>
    </row>
    <row r="56" spans="1:11" ht="18.75">
      <c r="A56" s="55" t="s">
        <v>48</v>
      </c>
      <c r="B56" s="20" t="s">
        <v>1</v>
      </c>
      <c r="C56" s="29">
        <v>5038.8</v>
      </c>
      <c r="D56" s="29">
        <v>6290.4</v>
      </c>
      <c r="E56" s="30">
        <v>7259.4</v>
      </c>
      <c r="F56" s="31">
        <v>680.9</v>
      </c>
      <c r="G56" s="31">
        <v>680.9</v>
      </c>
      <c r="H56" s="31">
        <v>772.1</v>
      </c>
      <c r="I56" s="31">
        <v>772.1</v>
      </c>
      <c r="J56" s="31">
        <v>715.1</v>
      </c>
      <c r="K56" s="31">
        <v>715.1</v>
      </c>
    </row>
    <row r="57" spans="1:11" ht="18.75">
      <c r="A57" s="55" t="s">
        <v>49</v>
      </c>
      <c r="B57" s="20" t="s">
        <v>1</v>
      </c>
      <c r="C57" s="29">
        <v>79.3</v>
      </c>
      <c r="D57" s="29">
        <v>101</v>
      </c>
      <c r="E57" s="30">
        <v>138.2</v>
      </c>
      <c r="F57" s="31">
        <v>138.2</v>
      </c>
      <c r="G57" s="31">
        <v>138.2</v>
      </c>
      <c r="H57" s="31">
        <v>138.2</v>
      </c>
      <c r="I57" s="31">
        <v>138.2</v>
      </c>
      <c r="J57" s="31">
        <v>138.2</v>
      </c>
      <c r="K57" s="31">
        <v>138.2</v>
      </c>
    </row>
    <row r="58" spans="1:11" ht="37.5">
      <c r="A58" s="55" t="s">
        <v>50</v>
      </c>
      <c r="B58" s="20" t="s">
        <v>1</v>
      </c>
      <c r="C58" s="29">
        <v>0</v>
      </c>
      <c r="D58" s="29">
        <v>0</v>
      </c>
      <c r="E58" s="30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</row>
    <row r="59" spans="1:11" ht="18.75">
      <c r="A59" s="55" t="s">
        <v>51</v>
      </c>
      <c r="B59" s="20" t="s">
        <v>1</v>
      </c>
      <c r="C59" s="29">
        <v>355.9</v>
      </c>
      <c r="D59" s="29">
        <v>880.3</v>
      </c>
      <c r="E59" s="30">
        <v>1704</v>
      </c>
      <c r="F59" s="31">
        <v>68</v>
      </c>
      <c r="G59" s="31">
        <v>68</v>
      </c>
      <c r="H59" s="31">
        <v>80</v>
      </c>
      <c r="I59" s="31">
        <v>80</v>
      </c>
      <c r="J59" s="31">
        <v>80</v>
      </c>
      <c r="K59" s="31">
        <v>80</v>
      </c>
    </row>
    <row r="60" spans="1:11" ht="18.75">
      <c r="A60" s="55" t="s">
        <v>52</v>
      </c>
      <c r="B60" s="20" t="s">
        <v>1</v>
      </c>
      <c r="C60" s="29">
        <v>2856.2</v>
      </c>
      <c r="D60" s="29">
        <v>0</v>
      </c>
      <c r="E60" s="30">
        <v>177.1</v>
      </c>
      <c r="F60" s="31">
        <v>88</v>
      </c>
      <c r="G60" s="31">
        <v>88</v>
      </c>
      <c r="H60" s="31">
        <v>52</v>
      </c>
      <c r="I60" s="31">
        <v>52</v>
      </c>
      <c r="J60" s="31">
        <v>115</v>
      </c>
      <c r="K60" s="31">
        <v>115</v>
      </c>
    </row>
    <row r="61" spans="1:11" ht="18.75">
      <c r="A61" s="55" t="s">
        <v>53</v>
      </c>
      <c r="B61" s="57"/>
      <c r="C61" s="29"/>
      <c r="D61" s="29"/>
      <c r="E61" s="30"/>
      <c r="F61" s="31"/>
      <c r="G61" s="31"/>
      <c r="H61" s="31"/>
      <c r="I61" s="31"/>
      <c r="J61" s="31"/>
      <c r="K61" s="31"/>
    </row>
    <row r="62" spans="1:11" ht="18.75">
      <c r="A62" s="55" t="s">
        <v>33</v>
      </c>
      <c r="B62" s="57"/>
      <c r="C62" s="29"/>
      <c r="D62" s="29"/>
      <c r="E62" s="30">
        <v>17</v>
      </c>
      <c r="F62" s="31"/>
      <c r="G62" s="31"/>
      <c r="H62" s="31"/>
      <c r="I62" s="31"/>
      <c r="J62" s="31"/>
      <c r="K62" s="31"/>
    </row>
    <row r="63" spans="1:11" ht="18.75">
      <c r="A63" s="55" t="s">
        <v>54</v>
      </c>
      <c r="B63" s="57"/>
      <c r="C63" s="29">
        <v>2031.4</v>
      </c>
      <c r="D63" s="29">
        <v>2461.8</v>
      </c>
      <c r="E63" s="30">
        <v>2542.6</v>
      </c>
      <c r="F63" s="31">
        <v>479.3</v>
      </c>
      <c r="G63" s="31">
        <v>479.3</v>
      </c>
      <c r="H63" s="31">
        <v>480</v>
      </c>
      <c r="I63" s="31">
        <v>480</v>
      </c>
      <c r="J63" s="31">
        <v>500</v>
      </c>
      <c r="K63" s="31">
        <v>500</v>
      </c>
    </row>
    <row r="64" spans="1:11" ht="18.75">
      <c r="A64" s="55" t="s">
        <v>55</v>
      </c>
      <c r="B64" s="57"/>
      <c r="C64" s="29"/>
      <c r="D64" s="29"/>
      <c r="E64" s="30"/>
      <c r="F64" s="31"/>
      <c r="G64" s="31"/>
      <c r="H64" s="31"/>
      <c r="I64" s="31"/>
      <c r="J64" s="31"/>
      <c r="K64" s="31"/>
    </row>
    <row r="65" spans="1:11" ht="18.75">
      <c r="A65" s="55" t="s">
        <v>34</v>
      </c>
      <c r="B65" s="20" t="s">
        <v>1</v>
      </c>
      <c r="C65" s="29">
        <v>0</v>
      </c>
      <c r="D65" s="29">
        <v>0</v>
      </c>
      <c r="E65" s="30">
        <v>0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</row>
    <row r="66" spans="1:11" ht="18.75">
      <c r="A66" s="55" t="s">
        <v>56</v>
      </c>
      <c r="B66" s="57"/>
      <c r="C66" s="29">
        <v>31</v>
      </c>
      <c r="D66" s="29">
        <v>119</v>
      </c>
      <c r="E66" s="30">
        <v>4777.2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</row>
    <row r="67" spans="1:11" ht="18.75">
      <c r="A67" s="55" t="s">
        <v>57</v>
      </c>
      <c r="B67" s="57"/>
      <c r="C67" s="29"/>
      <c r="D67" s="29"/>
      <c r="E67" s="30"/>
      <c r="F67" s="31"/>
      <c r="G67" s="31"/>
      <c r="H67" s="31"/>
      <c r="I67" s="31"/>
      <c r="J67" s="31"/>
      <c r="K67" s="31"/>
    </row>
    <row r="68" spans="1:11" ht="18.75" customHeight="1">
      <c r="A68" s="55" t="s">
        <v>3</v>
      </c>
      <c r="B68" s="20" t="s">
        <v>1</v>
      </c>
      <c r="C68" s="29">
        <v>80</v>
      </c>
      <c r="D68" s="29">
        <v>68.9</v>
      </c>
      <c r="E68" s="30">
        <v>164.4</v>
      </c>
      <c r="F68" s="31">
        <v>164.4</v>
      </c>
      <c r="G68" s="31">
        <v>164.4</v>
      </c>
      <c r="H68" s="31">
        <v>164.4</v>
      </c>
      <c r="I68" s="31">
        <v>164.4</v>
      </c>
      <c r="J68" s="31">
        <v>164.4</v>
      </c>
      <c r="K68" s="31">
        <v>164.4</v>
      </c>
    </row>
    <row r="69" spans="1:11" ht="37.5">
      <c r="A69" s="33" t="s">
        <v>35</v>
      </c>
      <c r="B69" s="20" t="s">
        <v>1</v>
      </c>
      <c r="C69" s="29">
        <f>C35-C54</f>
        <v>199.20000000000073</v>
      </c>
      <c r="D69" s="29">
        <f>D35-D54</f>
        <v>-385</v>
      </c>
      <c r="E69" s="30">
        <f>E35-E54</f>
        <v>-164.10000000000218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</row>
    <row r="70" spans="1:11" ht="18.75">
      <c r="A70" s="22" t="s">
        <v>18</v>
      </c>
      <c r="B70" s="20"/>
      <c r="C70" s="5"/>
      <c r="D70" s="5"/>
      <c r="E70" s="24"/>
      <c r="F70" s="1"/>
      <c r="G70" s="6"/>
      <c r="H70" s="6"/>
      <c r="I70" s="6"/>
      <c r="J70" s="1"/>
      <c r="K70" s="6"/>
    </row>
    <row r="71" spans="1:11" ht="37.5">
      <c r="A71" s="23" t="s">
        <v>37</v>
      </c>
      <c r="B71" s="26" t="s">
        <v>32</v>
      </c>
      <c r="C71" s="5">
        <v>3.4</v>
      </c>
      <c r="D71" s="5">
        <v>3.3</v>
      </c>
      <c r="E71" s="24">
        <v>2.7</v>
      </c>
      <c r="F71" s="1">
        <v>2.3</v>
      </c>
      <c r="G71" s="1">
        <v>2.3</v>
      </c>
      <c r="H71" s="1">
        <v>2.3</v>
      </c>
      <c r="I71" s="1">
        <v>2.3</v>
      </c>
      <c r="J71" s="1">
        <v>2.3</v>
      </c>
      <c r="K71" s="1">
        <v>2.3</v>
      </c>
    </row>
    <row r="72" spans="1:11" ht="56.25">
      <c r="A72" s="23" t="s">
        <v>38</v>
      </c>
      <c r="B72" s="20" t="s">
        <v>39</v>
      </c>
      <c r="C72" s="5">
        <v>18</v>
      </c>
      <c r="D72" s="5">
        <v>18</v>
      </c>
      <c r="E72" s="24">
        <v>14</v>
      </c>
      <c r="F72" s="1">
        <v>12</v>
      </c>
      <c r="G72" s="1">
        <v>12</v>
      </c>
      <c r="H72" s="1">
        <v>12</v>
      </c>
      <c r="I72" s="1">
        <v>12</v>
      </c>
      <c r="J72" s="1">
        <v>12</v>
      </c>
      <c r="K72" s="1">
        <v>12</v>
      </c>
    </row>
    <row r="73" spans="1:11" ht="37.5">
      <c r="A73" s="34" t="s">
        <v>45</v>
      </c>
      <c r="B73" s="25" t="s">
        <v>39</v>
      </c>
      <c r="C73" s="5">
        <v>86</v>
      </c>
      <c r="D73" s="5">
        <v>86</v>
      </c>
      <c r="E73" s="5">
        <v>86</v>
      </c>
      <c r="F73" s="5">
        <v>86</v>
      </c>
      <c r="G73" s="5">
        <v>86</v>
      </c>
      <c r="H73" s="5">
        <v>86</v>
      </c>
      <c r="I73" s="5">
        <v>86</v>
      </c>
      <c r="J73" s="5">
        <v>86</v>
      </c>
      <c r="K73" s="5">
        <v>86</v>
      </c>
    </row>
    <row r="74" spans="1:11" ht="18.75">
      <c r="A74" s="33" t="s">
        <v>6</v>
      </c>
      <c r="B74" s="20"/>
      <c r="C74" s="5"/>
      <c r="D74" s="5"/>
      <c r="E74" s="24"/>
      <c r="F74" s="1"/>
      <c r="G74" s="6"/>
      <c r="H74" s="6"/>
      <c r="I74" s="6"/>
      <c r="J74" s="1"/>
      <c r="K74" s="6"/>
    </row>
    <row r="75" spans="1:11" ht="37.5">
      <c r="A75" s="34" t="s">
        <v>40</v>
      </c>
      <c r="B75" s="20" t="s">
        <v>39</v>
      </c>
      <c r="C75" s="5">
        <v>20</v>
      </c>
      <c r="D75" s="5">
        <v>20</v>
      </c>
      <c r="E75" s="5">
        <v>20</v>
      </c>
      <c r="F75" s="5">
        <v>20</v>
      </c>
      <c r="G75" s="5">
        <v>20</v>
      </c>
      <c r="H75" s="5">
        <v>20</v>
      </c>
      <c r="I75" s="5">
        <v>20</v>
      </c>
      <c r="J75" s="5">
        <v>20</v>
      </c>
      <c r="K75" s="5">
        <v>20</v>
      </c>
    </row>
    <row r="76" spans="1:11" ht="75.75" customHeight="1">
      <c r="A76" s="34" t="s">
        <v>41</v>
      </c>
      <c r="B76" s="25" t="s">
        <v>39</v>
      </c>
      <c r="C76" s="5">
        <v>60</v>
      </c>
      <c r="D76" s="5">
        <v>54</v>
      </c>
      <c r="E76" s="24">
        <v>49</v>
      </c>
      <c r="F76" s="24">
        <v>49</v>
      </c>
      <c r="G76" s="24">
        <v>49</v>
      </c>
      <c r="H76" s="24">
        <v>49</v>
      </c>
      <c r="I76" s="24">
        <v>49</v>
      </c>
      <c r="J76" s="24">
        <v>49</v>
      </c>
      <c r="K76" s="24">
        <v>49</v>
      </c>
    </row>
    <row r="77" spans="1:11" ht="18.75">
      <c r="A77" s="23" t="s">
        <v>42</v>
      </c>
      <c r="B77" s="20"/>
      <c r="C77" s="5"/>
      <c r="D77" s="5"/>
      <c r="E77" s="24"/>
      <c r="F77" s="1"/>
      <c r="G77" s="6"/>
      <c r="H77" s="6"/>
      <c r="I77" s="6"/>
      <c r="J77" s="1"/>
      <c r="K77" s="6"/>
    </row>
    <row r="78" spans="1:11" ht="37.5">
      <c r="A78" s="23" t="s">
        <v>43</v>
      </c>
      <c r="B78" s="25" t="s">
        <v>19</v>
      </c>
      <c r="C78" s="5">
        <v>0</v>
      </c>
      <c r="D78" s="5">
        <v>0</v>
      </c>
      <c r="E78" s="24">
        <v>0</v>
      </c>
      <c r="F78" s="1">
        <v>0</v>
      </c>
      <c r="G78" s="6">
        <v>0</v>
      </c>
      <c r="H78" s="6">
        <v>0</v>
      </c>
      <c r="I78" s="6">
        <v>0</v>
      </c>
      <c r="J78" s="1">
        <v>0</v>
      </c>
      <c r="K78" s="6">
        <v>0</v>
      </c>
    </row>
    <row r="79" spans="1:11" ht="19.5" thickBot="1">
      <c r="A79" s="19" t="s">
        <v>44</v>
      </c>
      <c r="B79" s="27" t="s">
        <v>20</v>
      </c>
      <c r="C79" s="9">
        <v>3</v>
      </c>
      <c r="D79" s="9">
        <v>3</v>
      </c>
      <c r="E79" s="28">
        <v>2</v>
      </c>
      <c r="F79" s="28">
        <v>2</v>
      </c>
      <c r="G79" s="28">
        <v>2</v>
      </c>
      <c r="H79" s="28">
        <v>2</v>
      </c>
      <c r="I79" s="28">
        <v>2</v>
      </c>
      <c r="J79" s="28">
        <v>2</v>
      </c>
      <c r="K79" s="28">
        <v>2</v>
      </c>
    </row>
  </sheetData>
  <sheetProtection/>
  <mergeCells count="13">
    <mergeCell ref="A5:E5"/>
    <mergeCell ref="F7:K7"/>
    <mergeCell ref="A4:K4"/>
    <mergeCell ref="J8:K8"/>
    <mergeCell ref="H8:I8"/>
    <mergeCell ref="F8:G8"/>
    <mergeCell ref="A2:K2"/>
    <mergeCell ref="A7:A9"/>
    <mergeCell ref="B7:B9"/>
    <mergeCell ref="C8:C9"/>
    <mergeCell ref="D8:D9"/>
    <mergeCell ref="E8:E9"/>
    <mergeCell ref="A3:K3"/>
  </mergeCells>
  <printOptions/>
  <pageMargins left="0.35433070866141736" right="0.35433070866141736" top="0.35433070866141736" bottom="0.35433070866141736" header="0" footer="0"/>
  <pageSetup fitToHeight="0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economy.gov.ru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Borovaya</dc:creator>
  <cp:keywords/>
  <dc:description/>
  <cp:lastModifiedBy>Пользователь</cp:lastModifiedBy>
  <cp:lastPrinted>2017-09-12T05:27:53Z</cp:lastPrinted>
  <dcterms:created xsi:type="dcterms:W3CDTF">2013-05-25T16:45:04Z</dcterms:created>
  <dcterms:modified xsi:type="dcterms:W3CDTF">2019-10-24T04:09:05Z</dcterms:modified>
  <cp:category/>
  <cp:version/>
  <cp:contentType/>
  <cp:contentStatus/>
</cp:coreProperties>
</file>