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'Лист3'!$A$1:$G$169</definedName>
  </definedNames>
  <calcPr fullCalcOnLoad="1"/>
</workbook>
</file>

<file path=xl/comments3.xml><?xml version="1.0" encoding="utf-8"?>
<comments xmlns="http://schemas.openxmlformats.org/spreadsheetml/2006/main">
  <authors>
    <author>Соцгородок</author>
  </authors>
  <commentList>
    <comment ref="A164" authorId="0">
      <text>
        <r>
          <rPr>
            <b/>
            <sz val="8"/>
            <rFont val="Tahoma"/>
            <family val="2"/>
          </rPr>
          <t>Соцгородок: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<sst xmlns="http://schemas.openxmlformats.org/spreadsheetml/2006/main" count="271" uniqueCount="97">
  <si>
    <t xml:space="preserve">наименование </t>
  </si>
  <si>
    <t>ноябрь</t>
  </si>
  <si>
    <t>декабрь</t>
  </si>
  <si>
    <t>РАЗДЕЛ 01.00 ОБЩЕГОСУДАРСТВЕННЫЕ ВОПРОСЫ</t>
  </si>
  <si>
    <t>01.00</t>
  </si>
  <si>
    <t>оплата труда и нач-я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</si>
  <si>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</si>
  <si>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</si>
  <si>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</si>
  <si>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</si>
  <si>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</si>
  <si>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</si>
  <si>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</si>
  <si>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</si>
  <si>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</si>
  <si>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</si>
  <si>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</si>
  <si>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</si>
  <si>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</si>
  <si>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итого:</t>
  </si>
  <si>
    <t>итог:</t>
  </si>
  <si>
    <t>перечисления другим бюджетам бюджетной системы РФ</t>
  </si>
  <si>
    <t>резервные фонды</t>
  </si>
  <si>
    <t>др. общегосударственные расходы</t>
  </si>
  <si>
    <t>01.13.</t>
  </si>
  <si>
    <t>итого по разделу 01</t>
  </si>
  <si>
    <t>РАЗДЕЛ 02.00 НАЦИОНАЛЬНАЯ ОБОРОНА</t>
  </si>
  <si>
    <t>итого по разделу 02</t>
  </si>
  <si>
    <t>РАЗДЕЛ 03.00  НАЦИОНАЛЬНАЯ БЕЗОПАСНОСТЬ И ПРАВООХРАНИТЕЛЬНАЯ ДЕЯТЕЛЬНОСТЬ</t>
  </si>
  <si>
    <t>др. вопросы в обл. нац. без-сти и правоохр-ой деят-сти</t>
  </si>
  <si>
    <t>обеспечение пожарной безопасности</t>
  </si>
  <si>
    <t>итого по разделу 03</t>
  </si>
  <si>
    <t xml:space="preserve">РАЗДЕЛ 04.00 НАЦИОНАЛЬНАЯ ЭКОНОМИКА </t>
  </si>
  <si>
    <t>ОБ ДЦП "Развитие автомобильных дорог местного значения"( дороги)</t>
  </si>
  <si>
    <t xml:space="preserve">Другие вопросы в области национ. экономики </t>
  </si>
  <si>
    <t>итого по разделу 04</t>
  </si>
  <si>
    <t>РАЗДЕЛ 05.00 ЖИЛИЩНО-КОММУНАЛЬНОЕ ХОЗЯЙСТВО</t>
  </si>
  <si>
    <t>Коммунальное хозяйство</t>
  </si>
  <si>
    <t>ДЦП "Чистая вода"</t>
  </si>
  <si>
    <t xml:space="preserve">МБ ДЦП "Чистая вода" </t>
  </si>
  <si>
    <t>Благоустройство</t>
  </si>
  <si>
    <t>уличное освещение</t>
  </si>
  <si>
    <t>МБ программа "Энергосбережение и пов. энергет.эффек-ти"</t>
  </si>
  <si>
    <t>прочие мероприятия</t>
  </si>
  <si>
    <t>итого по разделу 05</t>
  </si>
  <si>
    <t>начисления на выплаты по оплате труда ИТОГО</t>
  </si>
  <si>
    <t>итого по разделу 08</t>
  </si>
  <si>
    <t>РАЗДЕЛ 11.00 ФИЗИЧЕСКАЯ КУЛЬТУРА И СПОРТ</t>
  </si>
  <si>
    <t>итого по разделу 11</t>
  </si>
  <si>
    <t xml:space="preserve">РАЗДЕЛ 13.00 </t>
  </si>
  <si>
    <t>обслуживание внутреннего долга</t>
  </si>
  <si>
    <t>итого по разделу 13</t>
  </si>
  <si>
    <t>ИТОГО:</t>
  </si>
  <si>
    <t xml:space="preserve">перечисления другим бюджетам бюджетной системы </t>
  </si>
  <si>
    <t>проверка</t>
  </si>
  <si>
    <t>01.02.</t>
  </si>
  <si>
    <t>01.03.</t>
  </si>
  <si>
    <t>01.04.</t>
  </si>
  <si>
    <t>01.06.</t>
  </si>
  <si>
    <t>01.11.</t>
  </si>
  <si>
    <t>02.03.</t>
  </si>
  <si>
    <t>04.09.</t>
  </si>
  <si>
    <t>04.12.</t>
  </si>
  <si>
    <t>05.02.</t>
  </si>
  <si>
    <t>05.03.</t>
  </si>
  <si>
    <t>08.01.</t>
  </si>
  <si>
    <t>11.05.</t>
  </si>
  <si>
    <t>13.01.</t>
  </si>
  <si>
    <t>Исполнитель: ведущий специалист  Е.Н.Герасимова тел. сот. 89501099677</t>
  </si>
  <si>
    <t>03.14.</t>
  </si>
  <si>
    <t>Глава Соцгородского сельского поселения ______________Л.Л.Распутина</t>
  </si>
  <si>
    <t>тыс.руб.</t>
  </si>
  <si>
    <t>Уплата иных платежей</t>
  </si>
  <si>
    <t>КФСР</t>
  </si>
  <si>
    <t>КВР</t>
  </si>
  <si>
    <t xml:space="preserve">заработная плата  </t>
  </si>
  <si>
    <t>01.07.</t>
  </si>
  <si>
    <t>Специальные расходы</t>
  </si>
  <si>
    <t>заработная плата  ИТОГО</t>
  </si>
  <si>
    <t>основной персонал</t>
  </si>
  <si>
    <t>вспомогательный персонал</t>
  </si>
  <si>
    <t>начисления на выплаты по оплате труда основной персонал</t>
  </si>
  <si>
    <t>начисление на выплаты по оплате труда вспомогательный персонал</t>
  </si>
  <si>
    <t>Научно-исследовательские и опытно-конструкторские работы</t>
  </si>
  <si>
    <t>прочая закупка товаров,работ и услуг</t>
  </si>
  <si>
    <t>перечисления другим бюджетам бюджетной системы</t>
  </si>
  <si>
    <t>РАЗДЕЛ 08.00 КУЛЬТУРА, КИНЕМАТОГРАФИЯ</t>
  </si>
  <si>
    <t>Уплата прочих налогов и сборов</t>
  </si>
  <si>
    <t>Капитальные вложения на строительство объектов недвижимого имущества государственными (муниципальными) учреждениями</t>
  </si>
  <si>
    <t>01.00.</t>
  </si>
  <si>
    <t>Оценка исполнения бюджета Соцгородского сельского поселения за 2017 год</t>
  </si>
  <si>
    <t>Исполнение 
на 01.11.2017 г.</t>
  </si>
  <si>
    <t>Ожидаемое 
исполнение
за 2017 год</t>
  </si>
  <si>
    <t>Уплата налога на имущество организаций и земельного налога</t>
  </si>
  <si>
    <t>Исполнение судебных актов</t>
  </si>
  <si>
    <t>11.04.</t>
  </si>
  <si>
    <t xml:space="preserve">Закупка товаров,работ и услуг для обеспечения государственных (муниципальных нужд в области геодезии и картографии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</si>
</sst>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85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wrapText="1"/>
    </xf>
    <xf numFmtId="185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67"/>
  <sheetViews>
    <sheetView tabSelected="1" view="pageBreakPreview" zoomScale="75" zoomScaleNormal="75" zoomScaleSheetLayoutView="75" zoomScalePageLayoutView="0" workbookViewId="0" topLeftCell="A85">
      <selection activeCell="O126" sqref="O126"/>
    </sheetView>
  </sheetViews>
  <sheetFormatPr defaultColWidth="9.140625" defaultRowHeight="12.75"/>
  <cols>
    <col min="3" max="3" width="47.57421875" style="0" customWidth="1"/>
    <col min="4" max="4" width="11.8515625" style="0" customWidth="1"/>
    <col min="5" max="5" width="11.28125" style="0" customWidth="1"/>
  </cols>
  <sheetData>
    <row r="3" spans="2:7" ht="12.75">
      <c r="B3" s="16" t="s">
        <v>90</v>
      </c>
      <c r="C3" s="16"/>
      <c r="D3" s="16"/>
      <c r="E3" s="16"/>
      <c r="F3" s="16"/>
      <c r="G3" s="16"/>
    </row>
    <row r="5" ht="12.75">
      <c r="G5" t="s">
        <v>71</v>
      </c>
    </row>
    <row r="6" spans="1:7" ht="76.5">
      <c r="A6" s="1" t="s">
        <v>0</v>
      </c>
      <c r="B6" s="1"/>
      <c r="C6" s="1"/>
      <c r="D6" s="10" t="s">
        <v>91</v>
      </c>
      <c r="E6" s="11" t="s">
        <v>1</v>
      </c>
      <c r="F6" s="11" t="s">
        <v>2</v>
      </c>
      <c r="G6" s="10" t="s">
        <v>92</v>
      </c>
    </row>
    <row r="7" spans="1:7" ht="12.75">
      <c r="A7" s="1" t="s">
        <v>3</v>
      </c>
      <c r="B7" s="1"/>
      <c r="C7" s="1"/>
      <c r="D7" s="1"/>
      <c r="E7" s="1"/>
      <c r="F7" s="1"/>
      <c r="G7" s="1"/>
    </row>
    <row r="8" spans="1:7" ht="12.75">
      <c r="A8" s="5" t="s">
        <v>73</v>
      </c>
      <c r="B8" s="6" t="s">
        <v>74</v>
      </c>
      <c r="C8" s="1"/>
      <c r="D8" s="1"/>
      <c r="E8" s="1"/>
      <c r="F8" s="1"/>
      <c r="G8" s="1"/>
    </row>
    <row r="9" spans="1:7" ht="12.75">
      <c r="A9" s="1" t="s">
        <v>4</v>
      </c>
      <c r="B9" s="1">
        <v>120</v>
      </c>
      <c r="C9" s="1" t="s">
        <v>5</v>
      </c>
      <c r="D9" s="12">
        <f>D10+D12</f>
        <v>3765.74505</v>
      </c>
      <c r="E9" s="12">
        <v>466</v>
      </c>
      <c r="F9" s="12">
        <v>466</v>
      </c>
      <c r="G9" s="12">
        <f>G10+G12</f>
        <v>5642</v>
      </c>
    </row>
    <row r="10" spans="1:7" ht="12.75">
      <c r="A10" s="1" t="s">
        <v>4</v>
      </c>
      <c r="B10" s="1">
        <v>121</v>
      </c>
      <c r="C10" s="1" t="s">
        <v>6</v>
      </c>
      <c r="D10" s="12">
        <f>D30+D35+D40</f>
        <v>2791.53887</v>
      </c>
      <c r="E10" s="12">
        <v>408</v>
      </c>
      <c r="F10" s="12">
        <v>408</v>
      </c>
      <c r="G10" s="12">
        <f>G30+G35+G40</f>
        <v>4231</v>
      </c>
    </row>
    <row r="11" spans="1:7" ht="12.75">
      <c r="A11" s="1" t="s">
        <v>4</v>
      </c>
      <c r="B11" s="1">
        <v>122</v>
      </c>
      <c r="C11" s="1" t="s">
        <v>7</v>
      </c>
      <c r="D11" s="12">
        <v>0</v>
      </c>
      <c r="E11" s="12">
        <v>0</v>
      </c>
      <c r="F11" s="12">
        <v>0</v>
      </c>
      <c r="G11" s="12">
        <v>351.4</v>
      </c>
    </row>
    <row r="12" spans="1:7" ht="12.75">
      <c r="A12" s="1" t="s">
        <v>4</v>
      </c>
      <c r="B12" s="1">
        <v>129</v>
      </c>
      <c r="C12" s="1" t="s">
        <v>8</v>
      </c>
      <c r="D12" s="12">
        <f>D31+D42+D37</f>
        <v>974.20618</v>
      </c>
      <c r="E12" s="12">
        <v>57.85</v>
      </c>
      <c r="F12" s="12">
        <v>57.85</v>
      </c>
      <c r="G12" s="12">
        <f>G31+G37+G42</f>
        <v>1411</v>
      </c>
    </row>
    <row r="13" spans="1:7" ht="12.75">
      <c r="A13" s="1" t="s">
        <v>4</v>
      </c>
      <c r="B13" s="1">
        <v>240</v>
      </c>
      <c r="C13" s="1" t="s">
        <v>9</v>
      </c>
      <c r="D13" s="12">
        <f>D16+D19+D23</f>
        <v>224.18159</v>
      </c>
      <c r="E13" s="12">
        <f>E16+E19+E23</f>
        <v>38.7</v>
      </c>
      <c r="F13" s="12">
        <f>F16+F19+F23</f>
        <v>38.7</v>
      </c>
      <c r="G13" s="12">
        <f>G16+G19+G23</f>
        <v>381.99412</v>
      </c>
    </row>
    <row r="14" spans="1:7" ht="12.75">
      <c r="A14" s="1" t="s">
        <v>4</v>
      </c>
      <c r="B14" s="1">
        <v>242</v>
      </c>
      <c r="C14" s="1" t="s">
        <v>10</v>
      </c>
      <c r="D14" s="12">
        <v>0</v>
      </c>
      <c r="E14" s="12">
        <v>0</v>
      </c>
      <c r="F14" s="12">
        <v>0</v>
      </c>
      <c r="G14" s="12">
        <v>0</v>
      </c>
    </row>
    <row r="15" spans="1:7" ht="12.75">
      <c r="A15" s="1" t="s">
        <v>4</v>
      </c>
      <c r="B15" s="1">
        <v>244</v>
      </c>
      <c r="C15" s="1" t="s">
        <v>11</v>
      </c>
      <c r="D15" s="12">
        <v>0</v>
      </c>
      <c r="E15" s="12">
        <v>0</v>
      </c>
      <c r="F15" s="12">
        <v>0</v>
      </c>
      <c r="G15" s="12">
        <v>0</v>
      </c>
    </row>
    <row r="16" spans="1:7" ht="12.75">
      <c r="A16" s="1" t="s">
        <v>4</v>
      </c>
      <c r="B16" s="1">
        <v>244</v>
      </c>
      <c r="C16" s="1" t="s">
        <v>12</v>
      </c>
      <c r="D16" s="12">
        <f>D47</f>
        <v>132.33759</v>
      </c>
      <c r="E16" s="12">
        <v>18.8</v>
      </c>
      <c r="F16" s="12">
        <v>18.8</v>
      </c>
      <c r="G16" s="12">
        <f>G47</f>
        <v>190.61264</v>
      </c>
    </row>
    <row r="17" spans="1:7" ht="12.75">
      <c r="A17" s="1" t="s">
        <v>4</v>
      </c>
      <c r="B17" s="1">
        <v>852</v>
      </c>
      <c r="C17" s="1" t="s">
        <v>15</v>
      </c>
      <c r="D17" s="12">
        <f>D52+D64</f>
        <v>33.02</v>
      </c>
      <c r="E17" s="12">
        <v>1.9</v>
      </c>
      <c r="F17" s="12">
        <v>1.9</v>
      </c>
      <c r="G17" s="12">
        <f>G52+G64</f>
        <v>33.76</v>
      </c>
    </row>
    <row r="18" spans="1:7" ht="12.75">
      <c r="A18" s="1" t="s">
        <v>4</v>
      </c>
      <c r="B18" s="1">
        <v>244</v>
      </c>
      <c r="C18" s="1" t="s">
        <v>13</v>
      </c>
      <c r="D18" s="12">
        <v>0</v>
      </c>
      <c r="E18" s="12">
        <v>0</v>
      </c>
      <c r="F18" s="12">
        <v>0</v>
      </c>
      <c r="G18" s="12">
        <v>0</v>
      </c>
    </row>
    <row r="19" spans="1:7" ht="12.75">
      <c r="A19" s="1" t="s">
        <v>4</v>
      </c>
      <c r="B19" s="1">
        <v>244</v>
      </c>
      <c r="C19" s="1" t="s">
        <v>14</v>
      </c>
      <c r="D19" s="12">
        <f>D49</f>
        <v>9</v>
      </c>
      <c r="E19" s="12">
        <v>1.5</v>
      </c>
      <c r="F19" s="12">
        <v>1.5</v>
      </c>
      <c r="G19" s="12">
        <f>G49</f>
        <v>77</v>
      </c>
    </row>
    <row r="20" spans="1:7" ht="25.5">
      <c r="A20" s="1" t="s">
        <v>4</v>
      </c>
      <c r="B20" s="1">
        <v>540</v>
      </c>
      <c r="C20" s="2" t="s">
        <v>85</v>
      </c>
      <c r="D20" s="12">
        <f>D50+D57</f>
        <v>61.755790000000005</v>
      </c>
      <c r="E20" s="12">
        <v>6.3</v>
      </c>
      <c r="F20" s="12">
        <v>6.3</v>
      </c>
      <c r="G20" s="12">
        <f>G50+G57</f>
        <v>82.34101</v>
      </c>
    </row>
    <row r="21" spans="1:7" ht="25.5">
      <c r="A21" s="1" t="s">
        <v>4</v>
      </c>
      <c r="B21" s="1">
        <v>851</v>
      </c>
      <c r="C21" s="2" t="s">
        <v>93</v>
      </c>
      <c r="D21" s="12">
        <v>6.186</v>
      </c>
      <c r="E21" s="12"/>
      <c r="F21" s="12"/>
      <c r="G21" s="12">
        <v>6.186</v>
      </c>
    </row>
    <row r="22" spans="1:7" ht="12.75">
      <c r="A22" s="1" t="s">
        <v>4</v>
      </c>
      <c r="B22" s="1">
        <v>853</v>
      </c>
      <c r="C22" s="1" t="s">
        <v>15</v>
      </c>
      <c r="D22" s="12">
        <f>D36+D53</f>
        <v>6.35401</v>
      </c>
      <c r="E22" s="12">
        <v>0.15</v>
      </c>
      <c r="F22" s="12">
        <v>0.15</v>
      </c>
      <c r="G22" s="12">
        <f>G36+G53</f>
        <v>15.43438</v>
      </c>
    </row>
    <row r="23" spans="1:7" ht="12.75">
      <c r="A23" s="1" t="s">
        <v>4</v>
      </c>
      <c r="B23" s="1">
        <v>242</v>
      </c>
      <c r="C23" s="5" t="s">
        <v>14</v>
      </c>
      <c r="D23" s="12">
        <f>D44</f>
        <v>82.844</v>
      </c>
      <c r="E23" s="12">
        <v>18.4</v>
      </c>
      <c r="F23" s="12">
        <v>18.4</v>
      </c>
      <c r="G23" s="12">
        <f>G44</f>
        <v>114.38148</v>
      </c>
    </row>
    <row r="24" spans="1:7" ht="12.75">
      <c r="A24" s="1" t="s">
        <v>4</v>
      </c>
      <c r="B24" s="1">
        <v>244</v>
      </c>
      <c r="C24" s="1" t="s">
        <v>17</v>
      </c>
      <c r="D24" s="12">
        <v>0</v>
      </c>
      <c r="E24" s="12">
        <v>0</v>
      </c>
      <c r="F24" s="12">
        <v>0</v>
      </c>
      <c r="G24" s="12">
        <v>0</v>
      </c>
    </row>
    <row r="25" spans="1:7" ht="12.75">
      <c r="A25" s="1" t="s">
        <v>4</v>
      </c>
      <c r="B25" s="1">
        <v>244</v>
      </c>
      <c r="C25" s="1" t="s">
        <v>18</v>
      </c>
      <c r="D25" s="12">
        <f>D55+D63</f>
        <v>0.7</v>
      </c>
      <c r="E25" s="12">
        <v>0</v>
      </c>
      <c r="F25" s="12">
        <v>0</v>
      </c>
      <c r="G25" s="12">
        <f>G55+G63</f>
        <v>0.7</v>
      </c>
    </row>
    <row r="26" spans="1:7" ht="12.75">
      <c r="A26" s="5" t="s">
        <v>89</v>
      </c>
      <c r="B26" s="1">
        <v>870</v>
      </c>
      <c r="C26" s="5" t="s">
        <v>22</v>
      </c>
      <c r="D26" s="12">
        <v>0</v>
      </c>
      <c r="E26" s="12">
        <v>0</v>
      </c>
      <c r="F26" s="12">
        <v>10</v>
      </c>
      <c r="G26" s="12">
        <v>10</v>
      </c>
    </row>
    <row r="27" spans="1:7" ht="12.75">
      <c r="A27" s="5" t="s">
        <v>4</v>
      </c>
      <c r="B27" s="1">
        <v>880</v>
      </c>
      <c r="C27" s="5" t="s">
        <v>77</v>
      </c>
      <c r="D27" s="12">
        <f>D60</f>
        <v>156.1</v>
      </c>
      <c r="E27" s="12">
        <v>0</v>
      </c>
      <c r="F27" s="12">
        <v>0</v>
      </c>
      <c r="G27" s="12">
        <f>G60</f>
        <v>156.1</v>
      </c>
    </row>
    <row r="28" spans="1:7" ht="12.75">
      <c r="A28" s="1" t="s">
        <v>19</v>
      </c>
      <c r="B28" s="1"/>
      <c r="C28" s="1"/>
      <c r="D28" s="12">
        <f>D9+D16+D17+D19+D20+D22+D23+D25+D27</f>
        <v>4247.8564400000005</v>
      </c>
      <c r="E28" s="12">
        <f>E9+E13+E17+E20+E22</f>
        <v>513.05</v>
      </c>
      <c r="F28" s="12">
        <f>F9+F13+F17+F20+F22+F26</f>
        <v>523.05</v>
      </c>
      <c r="G28" s="12">
        <f>G9+G13+G17+G22+G25+G26+G27+G20+G11+G21</f>
        <v>6679.91551</v>
      </c>
    </row>
    <row r="29" spans="1:7" ht="12.75">
      <c r="A29" s="5" t="s">
        <v>55</v>
      </c>
      <c r="B29" s="1">
        <v>120</v>
      </c>
      <c r="C29" s="5" t="s">
        <v>5</v>
      </c>
      <c r="D29" s="12">
        <v>470.8142</v>
      </c>
      <c r="E29" s="12">
        <f>E30+E31</f>
        <v>92.775235</v>
      </c>
      <c r="F29" s="12">
        <f>F30+F31</f>
        <v>92.775235</v>
      </c>
      <c r="G29" s="12">
        <f>G30+G31</f>
        <v>657</v>
      </c>
    </row>
    <row r="30" spans="1:7" ht="12.75">
      <c r="A30" s="3" t="s">
        <v>55</v>
      </c>
      <c r="B30" s="1">
        <v>121</v>
      </c>
      <c r="C30" s="1" t="s">
        <v>6</v>
      </c>
      <c r="D30" s="12">
        <v>331.98085</v>
      </c>
      <c r="E30" s="12">
        <v>81.279955</v>
      </c>
      <c r="F30" s="12">
        <v>81.279955</v>
      </c>
      <c r="G30" s="12">
        <v>495</v>
      </c>
    </row>
    <row r="31" spans="1:7" ht="12.75">
      <c r="A31" s="3" t="s">
        <v>55</v>
      </c>
      <c r="B31" s="1">
        <v>129</v>
      </c>
      <c r="C31" s="1" t="s">
        <v>8</v>
      </c>
      <c r="D31" s="12">
        <v>138.83335</v>
      </c>
      <c r="E31" s="12">
        <v>11.49528</v>
      </c>
      <c r="F31" s="12">
        <v>11.49528</v>
      </c>
      <c r="G31" s="12">
        <v>162</v>
      </c>
    </row>
    <row r="32" spans="1:7" ht="12.75">
      <c r="A32" s="3" t="s">
        <v>55</v>
      </c>
      <c r="B32" s="1">
        <v>122</v>
      </c>
      <c r="C32" s="5" t="s">
        <v>7</v>
      </c>
      <c r="D32" s="12">
        <v>0</v>
      </c>
      <c r="E32" s="12">
        <v>0</v>
      </c>
      <c r="F32" s="12">
        <v>351.4</v>
      </c>
      <c r="G32" s="12">
        <v>351.4</v>
      </c>
    </row>
    <row r="33" spans="1:7" ht="12.75">
      <c r="A33" s="1"/>
      <c r="B33" s="1"/>
      <c r="C33" s="1" t="s">
        <v>20</v>
      </c>
      <c r="D33" s="12">
        <v>470.8142</v>
      </c>
      <c r="E33" s="12">
        <f>E29</f>
        <v>92.775235</v>
      </c>
      <c r="F33" s="12">
        <f>F29+F32</f>
        <v>444.175235</v>
      </c>
      <c r="G33" s="12">
        <f>G30+G31+G32</f>
        <v>1008.4</v>
      </c>
    </row>
    <row r="34" spans="1:7" ht="12.75">
      <c r="A34" s="3" t="s">
        <v>56</v>
      </c>
      <c r="B34" s="1">
        <v>120</v>
      </c>
      <c r="C34" s="1" t="s">
        <v>5</v>
      </c>
      <c r="D34" s="12">
        <v>0</v>
      </c>
      <c r="E34" s="12">
        <v>0</v>
      </c>
      <c r="F34" s="12">
        <v>0</v>
      </c>
      <c r="G34" s="12">
        <v>0</v>
      </c>
    </row>
    <row r="35" spans="1:7" ht="12.75">
      <c r="A35" s="3" t="s">
        <v>56</v>
      </c>
      <c r="B35" s="1">
        <v>121</v>
      </c>
      <c r="C35" s="1" t="s">
        <v>6</v>
      </c>
      <c r="D35" s="12">
        <v>0</v>
      </c>
      <c r="E35" s="12">
        <v>0</v>
      </c>
      <c r="F35" s="12">
        <v>0</v>
      </c>
      <c r="G35" s="12">
        <v>0</v>
      </c>
    </row>
    <row r="36" spans="1:7" ht="12.75">
      <c r="A36" s="3" t="s">
        <v>56</v>
      </c>
      <c r="B36" s="1">
        <v>853</v>
      </c>
      <c r="C36" s="1" t="s">
        <v>72</v>
      </c>
      <c r="D36" s="12">
        <v>2.4</v>
      </c>
      <c r="E36" s="12">
        <v>0</v>
      </c>
      <c r="F36" s="12">
        <v>0</v>
      </c>
      <c r="G36" s="12">
        <v>2.4</v>
      </c>
    </row>
    <row r="37" spans="1:7" ht="12.75">
      <c r="A37" s="3" t="s">
        <v>56</v>
      </c>
      <c r="B37" s="1">
        <v>129</v>
      </c>
      <c r="C37" s="1" t="s">
        <v>8</v>
      </c>
      <c r="D37" s="12">
        <v>0</v>
      </c>
      <c r="E37" s="12">
        <v>0</v>
      </c>
      <c r="F37" s="12">
        <v>0</v>
      </c>
      <c r="G37" s="12">
        <v>0</v>
      </c>
    </row>
    <row r="38" spans="1:7" ht="12.75">
      <c r="A38" s="1"/>
      <c r="B38" s="1"/>
      <c r="C38" s="1" t="s">
        <v>20</v>
      </c>
      <c r="D38" s="12">
        <v>2.4</v>
      </c>
      <c r="E38" s="12">
        <f>E37+E36+E35</f>
        <v>0</v>
      </c>
      <c r="F38" s="12">
        <f>F37+F36+F35</f>
        <v>0</v>
      </c>
      <c r="G38" s="12">
        <f>G37+G36+G35</f>
        <v>2.4</v>
      </c>
    </row>
    <row r="39" spans="1:7" ht="12.75">
      <c r="A39" s="3" t="s">
        <v>57</v>
      </c>
      <c r="B39" s="1">
        <v>120</v>
      </c>
      <c r="C39" s="1" t="s">
        <v>5</v>
      </c>
      <c r="D39" s="12">
        <v>3294.93085</v>
      </c>
      <c r="E39" s="12">
        <f>E40+E42</f>
        <v>844.87645</v>
      </c>
      <c r="F39" s="12">
        <f>F40+F42</f>
        <v>844.87645</v>
      </c>
      <c r="G39" s="12">
        <f>G40+G42</f>
        <v>4985</v>
      </c>
    </row>
    <row r="40" spans="1:7" ht="12.75">
      <c r="A40" s="3" t="s">
        <v>57</v>
      </c>
      <c r="B40" s="1">
        <v>121</v>
      </c>
      <c r="C40" s="5" t="s">
        <v>75</v>
      </c>
      <c r="D40" s="12">
        <v>2459.55802</v>
      </c>
      <c r="E40" s="12">
        <v>638.2</v>
      </c>
      <c r="F40" s="12">
        <v>638.2</v>
      </c>
      <c r="G40" s="12">
        <v>3736</v>
      </c>
    </row>
    <row r="41" spans="1:7" ht="12.75">
      <c r="A41" s="3" t="s">
        <v>57</v>
      </c>
      <c r="B41" s="1">
        <v>122</v>
      </c>
      <c r="C41" s="1" t="s">
        <v>7</v>
      </c>
      <c r="D41" s="12">
        <v>0</v>
      </c>
      <c r="E41" s="12">
        <v>0</v>
      </c>
      <c r="F41" s="12">
        <v>0</v>
      </c>
      <c r="G41" s="12">
        <v>0</v>
      </c>
    </row>
    <row r="42" spans="1:7" ht="12.75">
      <c r="A42" s="3" t="s">
        <v>57</v>
      </c>
      <c r="B42" s="1">
        <v>129</v>
      </c>
      <c r="C42" s="1" t="s">
        <v>8</v>
      </c>
      <c r="D42" s="12">
        <v>835.37283</v>
      </c>
      <c r="E42" s="12">
        <v>206.67645</v>
      </c>
      <c r="F42" s="12">
        <v>206.67645</v>
      </c>
      <c r="G42" s="12">
        <v>1249</v>
      </c>
    </row>
    <row r="43" spans="1:7" ht="12.75">
      <c r="A43" s="3" t="s">
        <v>57</v>
      </c>
      <c r="B43" s="1">
        <v>240</v>
      </c>
      <c r="C43" s="1" t="s">
        <v>9</v>
      </c>
      <c r="D43" s="12">
        <f>D44+D47+D48+D49</f>
        <v>224.18159</v>
      </c>
      <c r="E43" s="12">
        <f>E44+E45+E46+E47+E48+E49</f>
        <v>78.95</v>
      </c>
      <c r="F43" s="12">
        <f>F44+F45+F46+F47+F48+F49</f>
        <v>78.95</v>
      </c>
      <c r="G43" s="12">
        <f>G44+G45+G46+G47+G48+G49</f>
        <v>381.99412</v>
      </c>
    </row>
    <row r="44" spans="1:7" ht="12.75">
      <c r="A44" s="3" t="s">
        <v>57</v>
      </c>
      <c r="B44" s="1">
        <v>242</v>
      </c>
      <c r="C44" s="1" t="s">
        <v>14</v>
      </c>
      <c r="D44" s="12">
        <v>82.844</v>
      </c>
      <c r="E44" s="12">
        <v>15.8</v>
      </c>
      <c r="F44" s="12">
        <v>15.8</v>
      </c>
      <c r="G44" s="12">
        <v>114.38148</v>
      </c>
    </row>
    <row r="45" spans="1:7" ht="12.75">
      <c r="A45" s="3" t="s">
        <v>57</v>
      </c>
      <c r="B45" s="1">
        <v>242</v>
      </c>
      <c r="C45" s="1" t="s">
        <v>10</v>
      </c>
      <c r="D45" s="12">
        <v>0</v>
      </c>
      <c r="E45" s="12">
        <v>0</v>
      </c>
      <c r="F45" s="12">
        <v>0</v>
      </c>
      <c r="G45" s="12">
        <v>0</v>
      </c>
    </row>
    <row r="46" spans="1:7" ht="12.75">
      <c r="A46" s="3" t="s">
        <v>57</v>
      </c>
      <c r="B46" s="1">
        <v>244</v>
      </c>
      <c r="C46" s="1" t="s">
        <v>11</v>
      </c>
      <c r="D46" s="12">
        <v>0</v>
      </c>
      <c r="E46" s="12">
        <v>0</v>
      </c>
      <c r="F46" s="12">
        <v>0</v>
      </c>
      <c r="G46" s="12">
        <v>0</v>
      </c>
    </row>
    <row r="47" spans="1:7" ht="12.75">
      <c r="A47" s="3" t="s">
        <v>57</v>
      </c>
      <c r="B47" s="1">
        <v>244</v>
      </c>
      <c r="C47" s="1" t="s">
        <v>12</v>
      </c>
      <c r="D47" s="12">
        <v>132.33759</v>
      </c>
      <c r="E47" s="12">
        <v>29.15</v>
      </c>
      <c r="F47" s="12">
        <v>29.15</v>
      </c>
      <c r="G47" s="12">
        <v>190.61264</v>
      </c>
    </row>
    <row r="48" spans="1:7" ht="12.75">
      <c r="A48" s="3" t="s">
        <v>57</v>
      </c>
      <c r="B48" s="1">
        <v>244</v>
      </c>
      <c r="C48" s="1" t="s">
        <v>13</v>
      </c>
      <c r="D48" s="12">
        <v>0</v>
      </c>
      <c r="E48" s="12">
        <v>0</v>
      </c>
      <c r="F48" s="12">
        <v>0</v>
      </c>
      <c r="G48" s="12">
        <v>0</v>
      </c>
    </row>
    <row r="49" spans="1:7" ht="12.75">
      <c r="A49" s="3" t="s">
        <v>57</v>
      </c>
      <c r="B49" s="1">
        <v>244</v>
      </c>
      <c r="C49" s="1" t="s">
        <v>14</v>
      </c>
      <c r="D49" s="12">
        <v>9</v>
      </c>
      <c r="E49" s="12">
        <v>34</v>
      </c>
      <c r="F49" s="12">
        <v>34</v>
      </c>
      <c r="G49" s="12">
        <v>77</v>
      </c>
    </row>
    <row r="50" spans="1:7" ht="12.75">
      <c r="A50" s="3" t="s">
        <v>57</v>
      </c>
      <c r="B50" s="1">
        <v>540</v>
      </c>
      <c r="C50" s="1" t="s">
        <v>21</v>
      </c>
      <c r="D50" s="12">
        <v>21.61203</v>
      </c>
      <c r="E50" s="12">
        <v>3.6</v>
      </c>
      <c r="F50" s="12">
        <v>3.6</v>
      </c>
      <c r="G50" s="12">
        <v>28.81601</v>
      </c>
    </row>
    <row r="51" spans="1:7" ht="25.5">
      <c r="A51" s="7" t="s">
        <v>57</v>
      </c>
      <c r="B51" s="1">
        <v>851</v>
      </c>
      <c r="C51" s="13" t="s">
        <v>93</v>
      </c>
      <c r="D51" s="12">
        <v>6.186</v>
      </c>
      <c r="E51" s="12"/>
      <c r="F51" s="12"/>
      <c r="G51" s="12">
        <v>6.186</v>
      </c>
    </row>
    <row r="52" spans="1:7" ht="12.75">
      <c r="A52" s="3" t="s">
        <v>57</v>
      </c>
      <c r="B52" s="1">
        <v>852</v>
      </c>
      <c r="C52" s="1" t="s">
        <v>15</v>
      </c>
      <c r="D52" s="12">
        <v>2.52</v>
      </c>
      <c r="E52" s="12">
        <v>0.4</v>
      </c>
      <c r="F52" s="12">
        <v>0.4</v>
      </c>
      <c r="G52" s="12">
        <v>3.26</v>
      </c>
    </row>
    <row r="53" spans="1:7" ht="12.75">
      <c r="A53" s="3" t="s">
        <v>57</v>
      </c>
      <c r="B53" s="1">
        <v>853</v>
      </c>
      <c r="C53" s="1" t="s">
        <v>15</v>
      </c>
      <c r="D53" s="12">
        <v>3.95401</v>
      </c>
      <c r="E53" s="12">
        <v>4.5</v>
      </c>
      <c r="F53" s="12">
        <v>4.5</v>
      </c>
      <c r="G53" s="12">
        <v>13.03438</v>
      </c>
    </row>
    <row r="54" spans="1:7" ht="12.75">
      <c r="A54" s="3" t="s">
        <v>57</v>
      </c>
      <c r="B54" s="1">
        <v>244</v>
      </c>
      <c r="C54" s="1" t="s">
        <v>17</v>
      </c>
      <c r="D54" s="12">
        <v>0</v>
      </c>
      <c r="E54" s="12">
        <v>0</v>
      </c>
      <c r="F54" s="12">
        <v>0</v>
      </c>
      <c r="G54" s="12">
        <v>0</v>
      </c>
    </row>
    <row r="55" spans="1:7" ht="12.75">
      <c r="A55" s="3" t="s">
        <v>57</v>
      </c>
      <c r="B55" s="1">
        <v>244</v>
      </c>
      <c r="C55" s="1" t="s">
        <v>18</v>
      </c>
      <c r="D55" s="12">
        <v>0</v>
      </c>
      <c r="E55" s="12">
        <v>0</v>
      </c>
      <c r="F55" s="12">
        <v>0</v>
      </c>
      <c r="G55" s="12">
        <v>0</v>
      </c>
    </row>
    <row r="56" spans="1:7" ht="12.75">
      <c r="A56" s="1"/>
      <c r="B56" s="1"/>
      <c r="C56" s="1" t="s">
        <v>20</v>
      </c>
      <c r="D56" s="12">
        <f>D39+D44+D47+D49+D50+D52+D53+D55+D51</f>
        <v>3553.38448</v>
      </c>
      <c r="E56" s="12">
        <f>E39+E43+E50+E52+E53</f>
        <v>932.32645</v>
      </c>
      <c r="F56" s="12">
        <f>F39+F43+F50+F52+F53</f>
        <v>932.32645</v>
      </c>
      <c r="G56" s="12">
        <f>G39+G43+G50+G51+G52+G53</f>
        <v>5418.29051</v>
      </c>
    </row>
    <row r="57" spans="1:7" ht="12.75">
      <c r="A57" s="3" t="s">
        <v>58</v>
      </c>
      <c r="B57" s="1">
        <v>540</v>
      </c>
      <c r="C57" s="1" t="s">
        <v>21</v>
      </c>
      <c r="D57" s="12">
        <v>40.14376</v>
      </c>
      <c r="E57" s="12">
        <v>6.7</v>
      </c>
      <c r="F57" s="12">
        <v>6.7</v>
      </c>
      <c r="G57" s="12">
        <v>53.525</v>
      </c>
    </row>
    <row r="58" spans="1:7" ht="12.75">
      <c r="A58" s="3" t="s">
        <v>58</v>
      </c>
      <c r="B58" s="1">
        <v>540</v>
      </c>
      <c r="C58" s="1" t="s">
        <v>21</v>
      </c>
      <c r="D58" s="12">
        <v>0</v>
      </c>
      <c r="E58" s="12">
        <v>0</v>
      </c>
      <c r="F58" s="12">
        <v>0</v>
      </c>
      <c r="G58" s="12">
        <v>0</v>
      </c>
    </row>
    <row r="59" spans="1:7" ht="12.75">
      <c r="A59" s="1"/>
      <c r="B59" s="1"/>
      <c r="C59" s="1" t="s">
        <v>20</v>
      </c>
      <c r="D59" s="12">
        <f>D57+D58</f>
        <v>40.14376</v>
      </c>
      <c r="E59" s="12">
        <v>6.7</v>
      </c>
      <c r="F59" s="12">
        <v>6.7</v>
      </c>
      <c r="G59" s="12">
        <f>G57</f>
        <v>53.525</v>
      </c>
    </row>
    <row r="60" spans="1:7" ht="12.75">
      <c r="A60" s="5" t="s">
        <v>76</v>
      </c>
      <c r="B60" s="1">
        <v>880</v>
      </c>
      <c r="C60" s="5" t="s">
        <v>77</v>
      </c>
      <c r="D60" s="12">
        <v>156.1</v>
      </c>
      <c r="E60" s="12">
        <v>0</v>
      </c>
      <c r="F60" s="12">
        <v>0</v>
      </c>
      <c r="G60" s="12">
        <v>156.1</v>
      </c>
    </row>
    <row r="61" spans="1:7" ht="12.75">
      <c r="A61" s="8"/>
      <c r="B61" s="2"/>
      <c r="C61" s="9" t="s">
        <v>20</v>
      </c>
      <c r="D61" s="12">
        <f>D60</f>
        <v>156.1</v>
      </c>
      <c r="E61" s="12">
        <v>0</v>
      </c>
      <c r="F61" s="12">
        <v>0</v>
      </c>
      <c r="G61" s="12">
        <v>156.1</v>
      </c>
    </row>
    <row r="62" spans="1:7" ht="12.75">
      <c r="A62" s="3" t="s">
        <v>59</v>
      </c>
      <c r="B62" s="1">
        <v>870</v>
      </c>
      <c r="C62" s="1" t="s">
        <v>22</v>
      </c>
      <c r="D62" s="12">
        <v>0</v>
      </c>
      <c r="E62" s="12">
        <v>5</v>
      </c>
      <c r="F62" s="12">
        <v>5</v>
      </c>
      <c r="G62" s="12">
        <v>10</v>
      </c>
    </row>
    <row r="63" spans="1:7" ht="12.75">
      <c r="A63" s="4" t="s">
        <v>24</v>
      </c>
      <c r="B63" s="1">
        <v>244</v>
      </c>
      <c r="C63" s="1" t="s">
        <v>23</v>
      </c>
      <c r="D63" s="12">
        <v>0.7</v>
      </c>
      <c r="E63" s="12">
        <v>0</v>
      </c>
      <c r="F63" s="12">
        <v>0</v>
      </c>
      <c r="G63" s="12">
        <v>0.7</v>
      </c>
    </row>
    <row r="64" spans="1:7" ht="12.75">
      <c r="A64" s="1" t="s">
        <v>24</v>
      </c>
      <c r="B64" s="1">
        <v>852</v>
      </c>
      <c r="C64" s="1" t="s">
        <v>23</v>
      </c>
      <c r="D64" s="12">
        <v>30.5</v>
      </c>
      <c r="E64" s="12">
        <v>0</v>
      </c>
      <c r="F64" s="12">
        <v>0</v>
      </c>
      <c r="G64" s="12">
        <v>30.5</v>
      </c>
    </row>
    <row r="65" spans="1:7" ht="12.75">
      <c r="A65" s="1" t="s">
        <v>25</v>
      </c>
      <c r="B65" s="1"/>
      <c r="C65" s="1"/>
      <c r="D65" s="12">
        <f>D33+D38+D56+D59+D61+D63+D64</f>
        <v>4254.04244</v>
      </c>
      <c r="E65" s="12"/>
      <c r="F65" s="12"/>
      <c r="G65" s="12">
        <f>G33+G38+G56+G59+G61+G62+G63+G64</f>
        <v>6679.91551</v>
      </c>
    </row>
    <row r="66" spans="1:7" ht="12.75">
      <c r="A66" s="1" t="s">
        <v>26</v>
      </c>
      <c r="B66" s="1"/>
      <c r="C66" s="1"/>
      <c r="D66" s="12"/>
      <c r="E66" s="12"/>
      <c r="F66" s="12"/>
      <c r="G66" s="12"/>
    </row>
    <row r="67" spans="1:7" ht="12.75">
      <c r="A67" s="3" t="s">
        <v>60</v>
      </c>
      <c r="B67" s="1">
        <v>120</v>
      </c>
      <c r="C67" s="1" t="s">
        <v>5</v>
      </c>
      <c r="D67" s="12">
        <v>55.96201</v>
      </c>
      <c r="E67" s="12">
        <v>11.65</v>
      </c>
      <c r="F67" s="12">
        <v>11.65</v>
      </c>
      <c r="G67" s="12">
        <f>G68+G70</f>
        <v>79.3</v>
      </c>
    </row>
    <row r="68" spans="1:7" ht="12.75">
      <c r="A68" s="3" t="s">
        <v>60</v>
      </c>
      <c r="B68" s="1">
        <v>121</v>
      </c>
      <c r="C68" s="1" t="s">
        <v>6</v>
      </c>
      <c r="D68" s="12">
        <v>42.98158</v>
      </c>
      <c r="E68" s="12">
        <v>8.95</v>
      </c>
      <c r="F68" s="12">
        <v>8.95</v>
      </c>
      <c r="G68" s="12">
        <v>60.9</v>
      </c>
    </row>
    <row r="69" spans="1:7" ht="12.75">
      <c r="A69" s="3" t="s">
        <v>60</v>
      </c>
      <c r="B69" s="1">
        <v>122</v>
      </c>
      <c r="C69" s="1" t="s">
        <v>7</v>
      </c>
      <c r="D69" s="12">
        <v>0</v>
      </c>
      <c r="E69" s="12"/>
      <c r="F69" s="12"/>
      <c r="G69" s="12">
        <v>0</v>
      </c>
    </row>
    <row r="70" spans="1:7" ht="12.75">
      <c r="A70" s="3" t="s">
        <v>60</v>
      </c>
      <c r="B70" s="1">
        <v>129</v>
      </c>
      <c r="C70" s="1" t="s">
        <v>8</v>
      </c>
      <c r="D70" s="12">
        <v>12.98043</v>
      </c>
      <c r="E70" s="12">
        <v>2.7</v>
      </c>
      <c r="F70" s="12">
        <v>2.7</v>
      </c>
      <c r="G70" s="12">
        <v>18.4</v>
      </c>
    </row>
    <row r="71" spans="1:7" ht="12.75">
      <c r="A71" s="3" t="s">
        <v>60</v>
      </c>
      <c r="B71" s="1">
        <v>240</v>
      </c>
      <c r="C71" s="1" t="s">
        <v>9</v>
      </c>
      <c r="D71" s="12">
        <v>0</v>
      </c>
      <c r="E71" s="12">
        <v>0</v>
      </c>
      <c r="F71" s="12">
        <v>0</v>
      </c>
      <c r="G71" s="12">
        <v>0</v>
      </c>
    </row>
    <row r="72" spans="1:7" ht="12.75">
      <c r="A72" s="3" t="s">
        <v>60</v>
      </c>
      <c r="B72" s="1">
        <v>242</v>
      </c>
      <c r="C72" s="1" t="s">
        <v>10</v>
      </c>
      <c r="D72" s="12">
        <v>0</v>
      </c>
      <c r="E72" s="12"/>
      <c r="F72" s="12"/>
      <c r="G72" s="12">
        <v>0</v>
      </c>
    </row>
    <row r="73" spans="1:7" ht="12.75">
      <c r="A73" s="3" t="s">
        <v>60</v>
      </c>
      <c r="B73" s="1">
        <v>244</v>
      </c>
      <c r="C73" s="1" t="s">
        <v>11</v>
      </c>
      <c r="D73" s="12">
        <v>0</v>
      </c>
      <c r="E73" s="12"/>
      <c r="F73" s="12"/>
      <c r="G73" s="12">
        <v>0</v>
      </c>
    </row>
    <row r="74" spans="1:7" ht="12.75">
      <c r="A74" s="3" t="s">
        <v>60</v>
      </c>
      <c r="B74" s="1">
        <v>244</v>
      </c>
      <c r="C74" s="1" t="s">
        <v>16</v>
      </c>
      <c r="D74" s="12">
        <v>0</v>
      </c>
      <c r="E74" s="12">
        <v>0</v>
      </c>
      <c r="F74" s="12">
        <v>0</v>
      </c>
      <c r="G74" s="12">
        <v>0</v>
      </c>
    </row>
    <row r="75" spans="1:7" ht="12.75">
      <c r="A75" s="3" t="s">
        <v>60</v>
      </c>
      <c r="B75" s="1">
        <v>244</v>
      </c>
      <c r="C75" s="1" t="s">
        <v>18</v>
      </c>
      <c r="D75" s="12"/>
      <c r="E75" s="12"/>
      <c r="F75" s="12"/>
      <c r="G75" s="12">
        <v>0</v>
      </c>
    </row>
    <row r="76" spans="1:7" ht="12.75">
      <c r="A76" s="1" t="s">
        <v>27</v>
      </c>
      <c r="B76" s="1"/>
      <c r="C76" s="1"/>
      <c r="D76" s="12">
        <f>D68+D70</f>
        <v>55.96201</v>
      </c>
      <c r="E76" s="12">
        <f>E70+E68</f>
        <v>11.649999999999999</v>
      </c>
      <c r="F76" s="12">
        <f>F70+F68</f>
        <v>11.649999999999999</v>
      </c>
      <c r="G76" s="12">
        <f>G70+G68</f>
        <v>79.3</v>
      </c>
    </row>
    <row r="77" spans="1:7" ht="12.75">
      <c r="A77" s="1" t="s">
        <v>28</v>
      </c>
      <c r="B77" s="1"/>
      <c r="C77" s="1"/>
      <c r="D77" s="12"/>
      <c r="E77" s="12"/>
      <c r="F77" s="12"/>
      <c r="G77" s="12"/>
    </row>
    <row r="78" spans="1:7" ht="12.75">
      <c r="A78" s="4" t="s">
        <v>69</v>
      </c>
      <c r="B78" s="1">
        <v>244</v>
      </c>
      <c r="C78" s="1" t="s">
        <v>29</v>
      </c>
      <c r="D78" s="12">
        <v>0</v>
      </c>
      <c r="E78" s="12">
        <v>0</v>
      </c>
      <c r="F78" s="12">
        <v>0</v>
      </c>
      <c r="G78" s="12">
        <v>0</v>
      </c>
    </row>
    <row r="79" spans="1:7" ht="12.75">
      <c r="A79" s="4" t="s">
        <v>69</v>
      </c>
      <c r="B79" s="1">
        <v>244</v>
      </c>
      <c r="C79" s="1" t="s">
        <v>30</v>
      </c>
      <c r="D79" s="12">
        <v>0</v>
      </c>
      <c r="E79" s="12">
        <v>0</v>
      </c>
      <c r="F79" s="12">
        <v>0</v>
      </c>
      <c r="G79" s="12">
        <v>0</v>
      </c>
    </row>
    <row r="80" spans="1:7" ht="12.75">
      <c r="A80" s="4" t="s">
        <v>69</v>
      </c>
      <c r="B80" s="1">
        <v>244</v>
      </c>
      <c r="C80" s="1" t="s">
        <v>29</v>
      </c>
      <c r="D80" s="12">
        <v>0</v>
      </c>
      <c r="E80" s="12"/>
      <c r="F80" s="12"/>
      <c r="G80" s="12">
        <v>0</v>
      </c>
    </row>
    <row r="81" spans="1:7" ht="12.75">
      <c r="A81" s="1" t="s">
        <v>31</v>
      </c>
      <c r="B81" s="1"/>
      <c r="C81" s="1"/>
      <c r="D81" s="12">
        <f>D78+D79+D80</f>
        <v>0</v>
      </c>
      <c r="E81" s="12">
        <v>0</v>
      </c>
      <c r="F81" s="12">
        <v>0</v>
      </c>
      <c r="G81" s="12">
        <v>0</v>
      </c>
    </row>
    <row r="82" spans="1:7" ht="12.75">
      <c r="A82" s="1" t="s">
        <v>32</v>
      </c>
      <c r="B82" s="1"/>
      <c r="C82" s="1"/>
      <c r="D82" s="12"/>
      <c r="E82" s="12"/>
      <c r="F82" s="12"/>
      <c r="G82" s="12"/>
    </row>
    <row r="83" spans="1:7" ht="25.5" customHeight="1">
      <c r="A83" s="3" t="s">
        <v>61</v>
      </c>
      <c r="B83" s="19" t="s">
        <v>33</v>
      </c>
      <c r="C83" s="20"/>
      <c r="D83" s="14">
        <f>D84+D85+D86</f>
        <v>318.54133</v>
      </c>
      <c r="E83" s="12">
        <f>E84+E85+E86</f>
        <v>461.7</v>
      </c>
      <c r="F83" s="12">
        <f>F84+F85+F86</f>
        <v>461.7</v>
      </c>
      <c r="G83" s="12">
        <f>G84+G85+G86</f>
        <v>1242.49008</v>
      </c>
    </row>
    <row r="84" spans="1:7" ht="12.75">
      <c r="A84" s="3" t="s">
        <v>61</v>
      </c>
      <c r="B84" s="1">
        <v>244</v>
      </c>
      <c r="C84" s="1" t="s">
        <v>13</v>
      </c>
      <c r="D84" s="12">
        <v>14.6092</v>
      </c>
      <c r="E84" s="12">
        <v>93.05</v>
      </c>
      <c r="F84" s="12">
        <v>93.05</v>
      </c>
      <c r="G84" s="12">
        <v>200.74126</v>
      </c>
    </row>
    <row r="85" spans="1:7" ht="12.75">
      <c r="A85" s="3" t="s">
        <v>61</v>
      </c>
      <c r="B85" s="1">
        <v>244</v>
      </c>
      <c r="C85" s="1" t="s">
        <v>12</v>
      </c>
      <c r="D85" s="12">
        <v>148.5</v>
      </c>
      <c r="E85" s="12">
        <v>0</v>
      </c>
      <c r="F85" s="12">
        <v>0</v>
      </c>
      <c r="G85" s="12">
        <v>149</v>
      </c>
    </row>
    <row r="86" spans="1:7" ht="12.75">
      <c r="A86" s="7" t="s">
        <v>61</v>
      </c>
      <c r="B86" s="1">
        <v>244</v>
      </c>
      <c r="C86" s="5" t="s">
        <v>14</v>
      </c>
      <c r="D86" s="12">
        <v>155.43213</v>
      </c>
      <c r="E86" s="12">
        <v>368.65</v>
      </c>
      <c r="F86" s="12">
        <v>368.65</v>
      </c>
      <c r="G86" s="12">
        <v>892.74882</v>
      </c>
    </row>
    <row r="87" spans="1:7" ht="12.75">
      <c r="A87" s="3" t="s">
        <v>62</v>
      </c>
      <c r="B87" s="1" t="s">
        <v>34</v>
      </c>
      <c r="C87" s="1"/>
      <c r="D87" s="12">
        <f>D88</f>
        <v>6</v>
      </c>
      <c r="E87" s="12">
        <v>0</v>
      </c>
      <c r="F87" s="12">
        <v>0</v>
      </c>
      <c r="G87" s="12">
        <f>G88</f>
        <v>6</v>
      </c>
    </row>
    <row r="88" spans="1:7" ht="12.75">
      <c r="A88" s="3" t="s">
        <v>62</v>
      </c>
      <c r="B88" s="1">
        <v>244</v>
      </c>
      <c r="C88" s="5" t="s">
        <v>14</v>
      </c>
      <c r="D88" s="12">
        <v>6</v>
      </c>
      <c r="E88" s="12">
        <v>0</v>
      </c>
      <c r="F88" s="12">
        <v>0</v>
      </c>
      <c r="G88" s="12">
        <v>6</v>
      </c>
    </row>
    <row r="89" spans="1:7" ht="12.75">
      <c r="A89" s="1" t="s">
        <v>35</v>
      </c>
      <c r="B89" s="1"/>
      <c r="C89" s="1"/>
      <c r="D89" s="12">
        <f>D87+D83</f>
        <v>324.54133</v>
      </c>
      <c r="E89" s="12">
        <f>E87+E83</f>
        <v>461.7</v>
      </c>
      <c r="F89" s="12">
        <f>F87+F83</f>
        <v>461.7</v>
      </c>
      <c r="G89" s="12">
        <f>G87+G83</f>
        <v>1248.49008</v>
      </c>
    </row>
    <row r="90" spans="1:7" ht="12.75">
      <c r="A90" s="1" t="s">
        <v>36</v>
      </c>
      <c r="B90" s="1"/>
      <c r="C90" s="1"/>
      <c r="D90" s="12"/>
      <c r="E90" s="12"/>
      <c r="F90" s="12"/>
      <c r="G90" s="12"/>
    </row>
    <row r="91" spans="1:7" ht="12.75">
      <c r="A91" s="3" t="s">
        <v>63</v>
      </c>
      <c r="B91" s="1" t="s">
        <v>37</v>
      </c>
      <c r="C91" s="1"/>
      <c r="D91" s="12">
        <v>0</v>
      </c>
      <c r="E91" s="12">
        <v>0</v>
      </c>
      <c r="F91" s="12">
        <f>F93</f>
        <v>2742.4</v>
      </c>
      <c r="G91" s="12">
        <f>G93</f>
        <v>2742.4</v>
      </c>
    </row>
    <row r="92" spans="1:7" ht="12.75">
      <c r="A92" s="3" t="s">
        <v>63</v>
      </c>
      <c r="B92" s="1"/>
      <c r="C92" s="1" t="s">
        <v>38</v>
      </c>
      <c r="D92" s="12">
        <v>0</v>
      </c>
      <c r="E92" s="12">
        <v>0</v>
      </c>
      <c r="F92" s="12">
        <v>0</v>
      </c>
      <c r="G92" s="12">
        <v>0</v>
      </c>
    </row>
    <row r="93" spans="1:7" ht="12.75">
      <c r="A93" s="3" t="s">
        <v>63</v>
      </c>
      <c r="B93" s="1">
        <v>244</v>
      </c>
      <c r="C93" s="1" t="s">
        <v>39</v>
      </c>
      <c r="D93" s="12">
        <v>0</v>
      </c>
      <c r="E93" s="12">
        <v>0</v>
      </c>
      <c r="F93" s="12">
        <v>2742.4</v>
      </c>
      <c r="G93" s="12">
        <v>2742.4</v>
      </c>
    </row>
    <row r="94" spans="1:7" ht="12.75">
      <c r="A94" s="3" t="s">
        <v>64</v>
      </c>
      <c r="B94" s="1" t="s">
        <v>40</v>
      </c>
      <c r="C94" s="1"/>
      <c r="D94" s="12">
        <f>D95+D97+D98</f>
        <v>113.789</v>
      </c>
      <c r="E94" s="12">
        <f>E95+E97</f>
        <v>0</v>
      </c>
      <c r="F94" s="12">
        <f>F95+F97</f>
        <v>0</v>
      </c>
      <c r="G94" s="12">
        <f>G97+G98</f>
        <v>113.789</v>
      </c>
    </row>
    <row r="95" spans="1:7" ht="12.75">
      <c r="A95" s="3" t="s">
        <v>64</v>
      </c>
      <c r="B95" s="1">
        <v>244</v>
      </c>
      <c r="C95" s="1" t="s">
        <v>41</v>
      </c>
      <c r="D95" s="12">
        <v>0</v>
      </c>
      <c r="E95" s="12">
        <v>0</v>
      </c>
      <c r="F95" s="12">
        <v>0</v>
      </c>
      <c r="G95" s="12">
        <v>0</v>
      </c>
    </row>
    <row r="96" spans="1:7" ht="12.75">
      <c r="A96" s="3" t="s">
        <v>64</v>
      </c>
      <c r="B96" s="1">
        <v>244</v>
      </c>
      <c r="C96" s="1" t="s">
        <v>42</v>
      </c>
      <c r="D96" s="12">
        <v>0</v>
      </c>
      <c r="E96" s="12">
        <v>0</v>
      </c>
      <c r="F96" s="12">
        <v>0</v>
      </c>
      <c r="G96" s="12">
        <v>0</v>
      </c>
    </row>
    <row r="97" spans="1:7" ht="12.75">
      <c r="A97" s="3" t="s">
        <v>64</v>
      </c>
      <c r="B97" s="1">
        <v>244</v>
      </c>
      <c r="C97" s="5" t="s">
        <v>13</v>
      </c>
      <c r="D97" s="12">
        <v>56.8945</v>
      </c>
      <c r="E97" s="12">
        <v>0</v>
      </c>
      <c r="F97" s="12">
        <v>0</v>
      </c>
      <c r="G97" s="12">
        <v>56.8945</v>
      </c>
    </row>
    <row r="98" spans="1:7" ht="12.75">
      <c r="A98" s="3" t="s">
        <v>64</v>
      </c>
      <c r="B98" s="1">
        <v>244</v>
      </c>
      <c r="C98" s="1" t="s">
        <v>43</v>
      </c>
      <c r="D98" s="12">
        <v>56.8945</v>
      </c>
      <c r="E98" s="12">
        <v>0</v>
      </c>
      <c r="F98" s="12">
        <v>0</v>
      </c>
      <c r="G98" s="12">
        <v>56.8945</v>
      </c>
    </row>
    <row r="99" spans="1:7" ht="12.75">
      <c r="A99" s="3" t="s">
        <v>64</v>
      </c>
      <c r="B99" s="1">
        <v>244</v>
      </c>
      <c r="C99" s="1" t="s">
        <v>43</v>
      </c>
      <c r="D99" s="12">
        <v>0</v>
      </c>
      <c r="E99" s="12">
        <v>0</v>
      </c>
      <c r="F99" s="12">
        <v>0</v>
      </c>
      <c r="G99" s="12">
        <v>0</v>
      </c>
    </row>
    <row r="100" spans="1:7" ht="12.75">
      <c r="A100" s="3" t="s">
        <v>64</v>
      </c>
      <c r="B100" s="1">
        <v>244</v>
      </c>
      <c r="C100" s="1" t="s">
        <v>43</v>
      </c>
      <c r="D100" s="12">
        <v>0</v>
      </c>
      <c r="E100" s="12">
        <v>0</v>
      </c>
      <c r="F100" s="12">
        <v>0</v>
      </c>
      <c r="G100" s="12">
        <v>0</v>
      </c>
    </row>
    <row r="101" spans="1:7" ht="12.75">
      <c r="A101" s="1" t="s">
        <v>44</v>
      </c>
      <c r="B101" s="1"/>
      <c r="C101" s="1"/>
      <c r="D101" s="12">
        <f>D95+D97+D96+D98+D99+D100</f>
        <v>113.789</v>
      </c>
      <c r="E101" s="12">
        <f>E94+E91</f>
        <v>0</v>
      </c>
      <c r="F101" s="12">
        <f>F94+F91</f>
        <v>2742.4</v>
      </c>
      <c r="G101" s="12">
        <f>G94+G91</f>
        <v>2856.1890000000003</v>
      </c>
    </row>
    <row r="102" spans="1:7" ht="12.75">
      <c r="A102" s="5" t="s">
        <v>86</v>
      </c>
      <c r="B102" s="1"/>
      <c r="C102" s="1"/>
      <c r="D102" s="12"/>
      <c r="E102" s="12"/>
      <c r="F102" s="12"/>
      <c r="G102" s="12"/>
    </row>
    <row r="103" spans="1:7" ht="12.75">
      <c r="A103" s="3" t="s">
        <v>65</v>
      </c>
      <c r="B103" s="1">
        <v>110</v>
      </c>
      <c r="C103" s="1" t="s">
        <v>5</v>
      </c>
      <c r="D103" s="12">
        <f>D104+D108</f>
        <v>1311.72765</v>
      </c>
      <c r="E103" s="12">
        <v>429.35</v>
      </c>
      <c r="F103" s="12">
        <v>429.35</v>
      </c>
      <c r="G103" s="12">
        <f>G104+G108</f>
        <v>2170.4</v>
      </c>
    </row>
    <row r="104" spans="1:7" ht="12.75">
      <c r="A104" s="3" t="s">
        <v>65</v>
      </c>
      <c r="B104" s="1">
        <v>111</v>
      </c>
      <c r="C104" s="1" t="s">
        <v>78</v>
      </c>
      <c r="D104" s="12">
        <v>878.72553</v>
      </c>
      <c r="E104" s="12">
        <v>393.5</v>
      </c>
      <c r="F104" s="12">
        <v>393.5</v>
      </c>
      <c r="G104" s="12">
        <f>G105</f>
        <v>1665.7</v>
      </c>
    </row>
    <row r="105" spans="1:7" ht="12.75">
      <c r="A105" s="3" t="s">
        <v>65</v>
      </c>
      <c r="B105" s="1">
        <v>111</v>
      </c>
      <c r="C105" s="1" t="s">
        <v>79</v>
      </c>
      <c r="D105" s="12">
        <v>878.72553</v>
      </c>
      <c r="E105" s="12">
        <v>393.5</v>
      </c>
      <c r="F105" s="12">
        <v>393.5</v>
      </c>
      <c r="G105" s="12">
        <v>1665.7</v>
      </c>
    </row>
    <row r="106" spans="1:7" ht="12.75">
      <c r="A106" s="3" t="s">
        <v>65</v>
      </c>
      <c r="B106" s="1">
        <v>111</v>
      </c>
      <c r="C106" s="1" t="s">
        <v>80</v>
      </c>
      <c r="D106" s="12">
        <v>0</v>
      </c>
      <c r="E106" s="12">
        <v>0</v>
      </c>
      <c r="F106" s="12">
        <v>0</v>
      </c>
      <c r="G106" s="12">
        <v>0</v>
      </c>
    </row>
    <row r="107" spans="1:7" ht="12.75">
      <c r="A107" s="3" t="s">
        <v>65</v>
      </c>
      <c r="B107" s="1">
        <v>122</v>
      </c>
      <c r="C107" s="1" t="s">
        <v>7</v>
      </c>
      <c r="D107" s="12">
        <v>0</v>
      </c>
      <c r="E107" s="12">
        <v>0</v>
      </c>
      <c r="F107" s="12">
        <v>0</v>
      </c>
      <c r="G107" s="12">
        <v>0</v>
      </c>
    </row>
    <row r="108" spans="1:7" ht="12.75">
      <c r="A108" s="3" t="s">
        <v>65</v>
      </c>
      <c r="B108" s="1">
        <v>119</v>
      </c>
      <c r="C108" s="1" t="s">
        <v>45</v>
      </c>
      <c r="D108" s="12">
        <v>433.00212</v>
      </c>
      <c r="E108" s="12">
        <v>35.85</v>
      </c>
      <c r="F108" s="12">
        <v>35.85</v>
      </c>
      <c r="G108" s="12">
        <v>504.7</v>
      </c>
    </row>
    <row r="109" spans="1:7" ht="25.5">
      <c r="A109" s="3" t="s">
        <v>65</v>
      </c>
      <c r="B109" s="1">
        <v>119</v>
      </c>
      <c r="C109" s="2" t="s">
        <v>81</v>
      </c>
      <c r="D109" s="12">
        <v>433.00212</v>
      </c>
      <c r="E109" s="12">
        <v>35.85</v>
      </c>
      <c r="F109" s="12">
        <v>35.85</v>
      </c>
      <c r="G109" s="12">
        <v>504.7</v>
      </c>
    </row>
    <row r="110" spans="1:7" ht="25.5">
      <c r="A110" s="3" t="s">
        <v>65</v>
      </c>
      <c r="B110" s="1">
        <v>119</v>
      </c>
      <c r="C110" s="8" t="s">
        <v>82</v>
      </c>
      <c r="D110" s="12">
        <v>0</v>
      </c>
      <c r="E110" s="12">
        <v>0</v>
      </c>
      <c r="F110" s="12">
        <v>0</v>
      </c>
      <c r="G110" s="12">
        <v>0</v>
      </c>
    </row>
    <row r="111" spans="1:7" ht="12.75">
      <c r="A111" s="3" t="s">
        <v>65</v>
      </c>
      <c r="B111" s="1">
        <v>240</v>
      </c>
      <c r="C111" s="1" t="s">
        <v>9</v>
      </c>
      <c r="D111" s="12">
        <f>D112+D113+D114+D115+D116</f>
        <v>552.1245700000001</v>
      </c>
      <c r="E111" s="12">
        <f>E114</f>
        <v>21.4</v>
      </c>
      <c r="F111" s="12">
        <f>F114</f>
        <v>21.4</v>
      </c>
      <c r="G111" s="12">
        <f>G114+G115+G116</f>
        <v>594.8910000000001</v>
      </c>
    </row>
    <row r="112" spans="1:7" ht="12.75">
      <c r="A112" s="3" t="s">
        <v>65</v>
      </c>
      <c r="B112" s="1">
        <v>242</v>
      </c>
      <c r="C112" s="1" t="s">
        <v>10</v>
      </c>
      <c r="D112" s="12">
        <v>0</v>
      </c>
      <c r="E112" s="12">
        <v>0</v>
      </c>
      <c r="F112" s="12">
        <v>0</v>
      </c>
      <c r="G112" s="12">
        <v>0</v>
      </c>
    </row>
    <row r="113" spans="1:7" ht="12.75">
      <c r="A113" s="3" t="s">
        <v>65</v>
      </c>
      <c r="B113" s="1">
        <v>244</v>
      </c>
      <c r="C113" s="1" t="s">
        <v>11</v>
      </c>
      <c r="D113" s="12">
        <v>0</v>
      </c>
      <c r="E113" s="12">
        <v>0</v>
      </c>
      <c r="F113" s="12">
        <v>0</v>
      </c>
      <c r="G113" s="12">
        <v>0</v>
      </c>
    </row>
    <row r="114" spans="1:7" ht="12.75">
      <c r="A114" s="3" t="s">
        <v>65</v>
      </c>
      <c r="B114" s="1">
        <v>244</v>
      </c>
      <c r="C114" s="1" t="s">
        <v>12</v>
      </c>
      <c r="D114" s="12">
        <v>78.23357</v>
      </c>
      <c r="E114" s="12">
        <v>21.4</v>
      </c>
      <c r="F114" s="12">
        <v>21.4</v>
      </c>
      <c r="G114" s="12">
        <v>121</v>
      </c>
    </row>
    <row r="115" spans="1:7" ht="12.75">
      <c r="A115" s="3" t="s">
        <v>65</v>
      </c>
      <c r="B115" s="1">
        <v>244</v>
      </c>
      <c r="C115" s="1" t="s">
        <v>13</v>
      </c>
      <c r="D115" s="12">
        <v>0</v>
      </c>
      <c r="E115" s="12">
        <v>0</v>
      </c>
      <c r="F115" s="12">
        <v>0</v>
      </c>
      <c r="G115" s="12">
        <v>0</v>
      </c>
    </row>
    <row r="116" spans="1:7" ht="12.75">
      <c r="A116" s="3" t="s">
        <v>65</v>
      </c>
      <c r="B116" s="1">
        <v>244</v>
      </c>
      <c r="C116" s="1" t="s">
        <v>14</v>
      </c>
      <c r="D116" s="12">
        <v>473.891</v>
      </c>
      <c r="E116" s="12">
        <v>0</v>
      </c>
      <c r="F116" s="12">
        <v>0</v>
      </c>
      <c r="G116" s="12">
        <v>473.891</v>
      </c>
    </row>
    <row r="117" spans="1:7" ht="12.75">
      <c r="A117" s="7" t="s">
        <v>65</v>
      </c>
      <c r="B117" s="1">
        <v>831</v>
      </c>
      <c r="C117" s="5" t="s">
        <v>94</v>
      </c>
      <c r="D117" s="12"/>
      <c r="E117" s="12">
        <v>27.7</v>
      </c>
      <c r="F117" s="12"/>
      <c r="G117" s="12">
        <v>27.71901</v>
      </c>
    </row>
    <row r="118" spans="1:7" ht="12.75">
      <c r="A118" s="7" t="s">
        <v>65</v>
      </c>
      <c r="B118" s="1">
        <v>852</v>
      </c>
      <c r="C118" s="5" t="s">
        <v>87</v>
      </c>
      <c r="D118" s="12"/>
      <c r="E118" s="12"/>
      <c r="F118" s="12"/>
      <c r="G118" s="12">
        <v>0</v>
      </c>
    </row>
    <row r="119" spans="1:7" ht="12.75">
      <c r="A119" s="3" t="s">
        <v>65</v>
      </c>
      <c r="B119" s="1">
        <v>853</v>
      </c>
      <c r="C119" s="5" t="s">
        <v>72</v>
      </c>
      <c r="D119" s="12">
        <v>2.31977</v>
      </c>
      <c r="E119" s="12">
        <v>1.85</v>
      </c>
      <c r="F119" s="12">
        <v>1.85</v>
      </c>
      <c r="G119" s="12">
        <v>6</v>
      </c>
    </row>
    <row r="120" spans="1:7" ht="12.75">
      <c r="A120" s="3" t="s">
        <v>65</v>
      </c>
      <c r="B120" s="1">
        <v>244</v>
      </c>
      <c r="C120" s="1" t="s">
        <v>16</v>
      </c>
      <c r="D120" s="12">
        <v>0</v>
      </c>
      <c r="E120" s="12">
        <v>0</v>
      </c>
      <c r="F120" s="12">
        <v>0</v>
      </c>
      <c r="G120" s="12">
        <v>0</v>
      </c>
    </row>
    <row r="121" spans="1:7" ht="12.75">
      <c r="A121" s="3" t="s">
        <v>65</v>
      </c>
      <c r="B121" s="1">
        <v>244</v>
      </c>
      <c r="C121" s="1" t="s">
        <v>17</v>
      </c>
      <c r="D121" s="12">
        <v>0</v>
      </c>
      <c r="E121" s="12">
        <v>0</v>
      </c>
      <c r="F121" s="12">
        <v>0</v>
      </c>
      <c r="G121" s="12">
        <v>0</v>
      </c>
    </row>
    <row r="122" spans="1:7" ht="12.75">
      <c r="A122" s="3" t="s">
        <v>65</v>
      </c>
      <c r="B122" s="1">
        <v>244</v>
      </c>
      <c r="C122" s="1" t="s">
        <v>18</v>
      </c>
      <c r="D122" s="12">
        <v>0</v>
      </c>
      <c r="E122" s="12">
        <v>0</v>
      </c>
      <c r="F122" s="12">
        <v>0</v>
      </c>
      <c r="G122" s="12">
        <v>0</v>
      </c>
    </row>
    <row r="123" spans="1:7" ht="12.75">
      <c r="A123" s="1" t="s">
        <v>46</v>
      </c>
      <c r="B123" s="1"/>
      <c r="C123" s="1"/>
      <c r="D123" s="12">
        <f>D103+D111+D119+D121+D122</f>
        <v>1866.1719900000003</v>
      </c>
      <c r="E123" s="12">
        <f>E103+E111+E117+E119</f>
        <v>480.3</v>
      </c>
      <c r="F123" s="12">
        <f>F103+F111+F119</f>
        <v>452.6</v>
      </c>
      <c r="G123" s="12">
        <f>G122+G121+G119+G111+G103+G117</f>
        <v>2799.01001</v>
      </c>
    </row>
    <row r="124" spans="1:7" ht="12.75">
      <c r="A124" s="1" t="s">
        <v>47</v>
      </c>
      <c r="B124" s="1"/>
      <c r="C124" s="1"/>
      <c r="D124" s="12"/>
      <c r="E124" s="12"/>
      <c r="F124" s="12"/>
      <c r="G124" s="12"/>
    </row>
    <row r="125" spans="1:7" ht="12.75">
      <c r="A125" s="3" t="s">
        <v>66</v>
      </c>
      <c r="B125" s="1">
        <v>244</v>
      </c>
      <c r="C125" s="1" t="s">
        <v>11</v>
      </c>
      <c r="D125" s="12">
        <v>0</v>
      </c>
      <c r="E125" s="12">
        <v>0</v>
      </c>
      <c r="F125" s="12">
        <v>0</v>
      </c>
      <c r="G125" s="12">
        <v>0</v>
      </c>
    </row>
    <row r="126" spans="1:7" ht="25.5">
      <c r="A126" s="3" t="s">
        <v>66</v>
      </c>
      <c r="B126" s="1">
        <v>241</v>
      </c>
      <c r="C126" s="8" t="s">
        <v>83</v>
      </c>
      <c r="D126" s="12">
        <v>0</v>
      </c>
      <c r="E126" s="12">
        <v>0</v>
      </c>
      <c r="F126" s="12">
        <v>0</v>
      </c>
      <c r="G126" s="12">
        <v>0</v>
      </c>
    </row>
    <row r="127" spans="1:7" ht="38.25">
      <c r="A127" s="7" t="s">
        <v>95</v>
      </c>
      <c r="B127" s="1">
        <v>245</v>
      </c>
      <c r="C127" s="8" t="s">
        <v>96</v>
      </c>
      <c r="D127" s="12">
        <v>0</v>
      </c>
      <c r="E127" s="12"/>
      <c r="F127" s="12">
        <v>99</v>
      </c>
      <c r="G127" s="12">
        <v>99</v>
      </c>
    </row>
    <row r="128" spans="1:7" ht="12.75">
      <c r="A128" s="3" t="s">
        <v>66</v>
      </c>
      <c r="B128" s="1">
        <v>244</v>
      </c>
      <c r="C128" s="1" t="s">
        <v>17</v>
      </c>
      <c r="D128" s="12">
        <v>0</v>
      </c>
      <c r="E128" s="12">
        <v>0</v>
      </c>
      <c r="F128" s="12">
        <v>0</v>
      </c>
      <c r="G128" s="12">
        <v>0</v>
      </c>
    </row>
    <row r="129" spans="1:7" ht="12.75">
      <c r="A129" s="3" t="s">
        <v>66</v>
      </c>
      <c r="B129" s="1">
        <v>244</v>
      </c>
      <c r="C129" s="1" t="s">
        <v>84</v>
      </c>
      <c r="D129" s="12">
        <v>31.01776</v>
      </c>
      <c r="E129" s="12">
        <v>11</v>
      </c>
      <c r="F129" s="12">
        <v>11</v>
      </c>
      <c r="G129" s="12">
        <v>53</v>
      </c>
    </row>
    <row r="130" spans="1:7" ht="12.75">
      <c r="A130" s="3" t="s">
        <v>66</v>
      </c>
      <c r="B130" s="1">
        <v>852</v>
      </c>
      <c r="C130" s="1" t="s">
        <v>87</v>
      </c>
      <c r="D130" s="12">
        <v>0</v>
      </c>
      <c r="E130" s="12">
        <v>0</v>
      </c>
      <c r="F130" s="12">
        <v>0</v>
      </c>
      <c r="G130" s="12">
        <v>0</v>
      </c>
    </row>
    <row r="131" spans="1:7" ht="38.25">
      <c r="A131" s="3" t="s">
        <v>66</v>
      </c>
      <c r="B131" s="1">
        <v>417</v>
      </c>
      <c r="C131" s="8" t="s">
        <v>88</v>
      </c>
      <c r="D131" s="12">
        <v>0</v>
      </c>
      <c r="E131" s="12">
        <v>0</v>
      </c>
      <c r="F131" s="12">
        <v>0</v>
      </c>
      <c r="G131" s="12">
        <v>0</v>
      </c>
    </row>
    <row r="132" spans="1:7" ht="12.75">
      <c r="A132" s="3" t="s">
        <v>66</v>
      </c>
      <c r="B132" s="1">
        <v>244</v>
      </c>
      <c r="C132" s="1" t="s">
        <v>18</v>
      </c>
      <c r="D132" s="12">
        <v>0</v>
      </c>
      <c r="E132" s="12">
        <v>0</v>
      </c>
      <c r="F132" s="12">
        <v>0</v>
      </c>
      <c r="G132" s="12">
        <v>0</v>
      </c>
    </row>
    <row r="133" spans="1:7" ht="12.75">
      <c r="A133" s="1" t="s">
        <v>48</v>
      </c>
      <c r="B133" s="1"/>
      <c r="C133" s="1"/>
      <c r="D133" s="12">
        <f>D132+D129+D128+D126+D125</f>
        <v>31.01776</v>
      </c>
      <c r="E133" s="12">
        <f>E132+E131+E130+E129+E128+E127+E126+E125</f>
        <v>11</v>
      </c>
      <c r="F133" s="12">
        <f>F132+F131+F130+F129+F128+F127+F126+F125</f>
        <v>110</v>
      </c>
      <c r="G133" s="12">
        <f>G132+G131+G130+G129+G128+G126+G125+G127</f>
        <v>152</v>
      </c>
    </row>
    <row r="134" spans="1:7" ht="12.75">
      <c r="A134" s="1" t="s">
        <v>49</v>
      </c>
      <c r="B134" s="1"/>
      <c r="C134" s="1"/>
      <c r="D134" s="12"/>
      <c r="E134" s="12"/>
      <c r="F134" s="12"/>
      <c r="G134" s="12"/>
    </row>
    <row r="135" spans="1:7" ht="12.75">
      <c r="A135" s="3" t="s">
        <v>67</v>
      </c>
      <c r="B135" s="1">
        <v>730</v>
      </c>
      <c r="C135" s="1" t="s">
        <v>50</v>
      </c>
      <c r="D135" s="12">
        <v>0</v>
      </c>
      <c r="E135" s="12">
        <v>0</v>
      </c>
      <c r="F135" s="12">
        <v>0</v>
      </c>
      <c r="G135" s="12">
        <v>0</v>
      </c>
    </row>
    <row r="136" spans="1:7" ht="12.75">
      <c r="A136" s="1" t="s">
        <v>51</v>
      </c>
      <c r="B136" s="1"/>
      <c r="C136" s="1"/>
      <c r="D136" s="12">
        <v>0</v>
      </c>
      <c r="E136" s="12">
        <v>0</v>
      </c>
      <c r="F136" s="12">
        <v>0</v>
      </c>
      <c r="G136" s="12">
        <v>0</v>
      </c>
    </row>
    <row r="137" spans="1:7" ht="12.75">
      <c r="A137" s="1"/>
      <c r="B137" s="1"/>
      <c r="C137" s="1" t="s">
        <v>52</v>
      </c>
      <c r="D137" s="12">
        <f>D135+D133+D123+D101+D89+D81+D76+D65</f>
        <v>6645.524530000001</v>
      </c>
      <c r="E137" s="12">
        <f>E138+E139+E140+E141+E142+E143+E144+E145+E146+E147+E148+E149+E150+E151+E152+E153+E154+E155+E156+E157+E158+E159</f>
        <v>2001.7</v>
      </c>
      <c r="F137" s="12">
        <f>F138+F139+F140+F141+F142+F143+F144+F145+F146+F147+F148+F149+F150+F151+F152+F153+F154+F155+F156+F157+F158+F159</f>
        <v>5167.6</v>
      </c>
      <c r="G137" s="15">
        <f>G65+G67+G89+G101+G123+G133</f>
        <v>13814.9046</v>
      </c>
    </row>
    <row r="138" spans="1:7" ht="12.75">
      <c r="A138" s="1"/>
      <c r="B138" s="1">
        <v>121.111</v>
      </c>
      <c r="C138" s="1" t="s">
        <v>6</v>
      </c>
      <c r="D138" s="12">
        <f>D104+D68+D40+D30</f>
        <v>3713.2459799999997</v>
      </c>
      <c r="E138" s="12">
        <v>1122.2</v>
      </c>
      <c r="F138" s="12">
        <v>1122.2</v>
      </c>
      <c r="G138" s="12">
        <f>G104+G68+G40+G30</f>
        <v>5957.6</v>
      </c>
    </row>
    <row r="139" spans="1:7" ht="12.75">
      <c r="A139" s="1"/>
      <c r="B139" s="1">
        <v>122</v>
      </c>
      <c r="C139" s="1" t="s">
        <v>7</v>
      </c>
      <c r="D139" s="12">
        <v>0</v>
      </c>
      <c r="E139" s="12"/>
      <c r="F139" s="12">
        <v>351.4</v>
      </c>
      <c r="G139" s="12">
        <f>G32</f>
        <v>351.4</v>
      </c>
    </row>
    <row r="140" spans="1:7" ht="12.75">
      <c r="A140" s="1"/>
      <c r="B140" s="1">
        <v>129.119</v>
      </c>
      <c r="C140" s="1" t="s">
        <v>8</v>
      </c>
      <c r="D140" s="12">
        <f>D108+D70+D42+D31</f>
        <v>1420.1887299999999</v>
      </c>
      <c r="E140" s="12">
        <v>256.95</v>
      </c>
      <c r="F140" s="12">
        <v>256.95</v>
      </c>
      <c r="G140" s="12">
        <f>G108+G70+G42+G31</f>
        <v>1934.1</v>
      </c>
    </row>
    <row r="141" spans="1:7" ht="12.75">
      <c r="A141" s="1"/>
      <c r="B141" s="1">
        <v>242</v>
      </c>
      <c r="C141" s="1" t="s">
        <v>14</v>
      </c>
      <c r="D141" s="12">
        <f>D44</f>
        <v>82.844</v>
      </c>
      <c r="E141" s="12">
        <v>15.8</v>
      </c>
      <c r="F141" s="12">
        <v>15.8</v>
      </c>
      <c r="G141" s="12">
        <f>G44</f>
        <v>114.38148</v>
      </c>
    </row>
    <row r="142" spans="1:7" ht="12.75">
      <c r="A142" s="1"/>
      <c r="B142" s="1">
        <v>242</v>
      </c>
      <c r="C142" s="1" t="s">
        <v>10</v>
      </c>
      <c r="D142" s="12">
        <v>0</v>
      </c>
      <c r="E142" s="12"/>
      <c r="F142" s="12"/>
      <c r="G142" s="12">
        <v>0</v>
      </c>
    </row>
    <row r="143" spans="1:7" ht="12.75">
      <c r="A143" s="1"/>
      <c r="B143" s="1">
        <v>244</v>
      </c>
      <c r="C143" s="1" t="s">
        <v>11</v>
      </c>
      <c r="D143" s="12">
        <v>0</v>
      </c>
      <c r="E143" s="12"/>
      <c r="F143" s="12"/>
      <c r="G143" s="12">
        <v>0</v>
      </c>
    </row>
    <row r="144" spans="1:7" ht="12.75">
      <c r="A144" s="1"/>
      <c r="B144" s="1">
        <v>244</v>
      </c>
      <c r="C144" s="1" t="s">
        <v>12</v>
      </c>
      <c r="D144" s="12">
        <f>D114+D85+D47</f>
        <v>359.07115999999996</v>
      </c>
      <c r="E144" s="12">
        <v>50.75</v>
      </c>
      <c r="F144" s="12">
        <v>50.75</v>
      </c>
      <c r="G144" s="12">
        <f>G114+G85+G47</f>
        <v>460.61264</v>
      </c>
    </row>
    <row r="145" spans="1:7" ht="12.75">
      <c r="A145" s="1"/>
      <c r="B145" s="1">
        <v>244</v>
      </c>
      <c r="C145" s="1" t="s">
        <v>13</v>
      </c>
      <c r="D145" s="12">
        <f>D115+D97+D84+D48</f>
        <v>71.5037</v>
      </c>
      <c r="E145" s="12">
        <v>93.05</v>
      </c>
      <c r="F145" s="12">
        <v>93.05</v>
      </c>
      <c r="G145" s="12">
        <f>G84+G97</f>
        <v>257.63576</v>
      </c>
    </row>
    <row r="146" spans="1:7" ht="12.75">
      <c r="A146" s="1"/>
      <c r="B146" s="1">
        <v>244</v>
      </c>
      <c r="C146" s="1" t="s">
        <v>14</v>
      </c>
      <c r="D146" s="12">
        <f>D129+D116+D88+D86+D49+D98</f>
        <v>732.23539</v>
      </c>
      <c r="E146" s="12">
        <v>413.65</v>
      </c>
      <c r="F146" s="12">
        <v>413.65</v>
      </c>
      <c r="G146" s="12">
        <f>G116+G98+G86+G49+G129+G88</f>
        <v>1559.5343200000002</v>
      </c>
    </row>
    <row r="147" spans="1:7" ht="12.75">
      <c r="A147" s="1"/>
      <c r="B147" s="1">
        <v>730</v>
      </c>
      <c r="C147" s="1" t="s">
        <v>50</v>
      </c>
      <c r="D147" s="12">
        <v>0</v>
      </c>
      <c r="E147" s="12"/>
      <c r="F147" s="12"/>
      <c r="G147" s="12">
        <v>0</v>
      </c>
    </row>
    <row r="148" spans="1:7" ht="25.5">
      <c r="A148" s="1"/>
      <c r="B148" s="1">
        <v>540</v>
      </c>
      <c r="C148" s="2" t="s">
        <v>53</v>
      </c>
      <c r="D148" s="12">
        <f>D57+D50</f>
        <v>61.755790000000005</v>
      </c>
      <c r="E148" s="12">
        <v>10.25</v>
      </c>
      <c r="F148" s="12">
        <v>10.25</v>
      </c>
      <c r="G148" s="12">
        <f>G57+G50</f>
        <v>82.34101</v>
      </c>
    </row>
    <row r="149" spans="1:7" ht="12.75">
      <c r="A149" s="1"/>
      <c r="B149" s="1">
        <v>831</v>
      </c>
      <c r="C149" s="8" t="s">
        <v>94</v>
      </c>
      <c r="D149" s="12"/>
      <c r="E149" s="12">
        <v>27.7</v>
      </c>
      <c r="F149" s="12"/>
      <c r="G149" s="12">
        <f>G117</f>
        <v>27.71901</v>
      </c>
    </row>
    <row r="150" spans="1:7" ht="25.5">
      <c r="A150" s="1"/>
      <c r="B150" s="1">
        <v>851</v>
      </c>
      <c r="C150" s="8" t="s">
        <v>93</v>
      </c>
      <c r="D150" s="12">
        <v>6.186</v>
      </c>
      <c r="E150" s="12"/>
      <c r="F150" s="12"/>
      <c r="G150" s="12">
        <f>G51</f>
        <v>6.186</v>
      </c>
    </row>
    <row r="151" spans="1:7" ht="12.75">
      <c r="A151" s="1"/>
      <c r="B151" s="1">
        <v>853</v>
      </c>
      <c r="C151" s="1" t="s">
        <v>15</v>
      </c>
      <c r="D151" s="12">
        <f>D119+D53+D36</f>
        <v>8.67378</v>
      </c>
      <c r="E151" s="12">
        <v>6.35</v>
      </c>
      <c r="F151" s="12">
        <v>6.35</v>
      </c>
      <c r="G151" s="12">
        <f>G119+G53+G36</f>
        <v>21.434379999999997</v>
      </c>
    </row>
    <row r="152" spans="1:7" ht="12.75">
      <c r="A152" s="1"/>
      <c r="B152" s="1">
        <v>852</v>
      </c>
      <c r="C152" s="1" t="s">
        <v>15</v>
      </c>
      <c r="D152" s="12">
        <f>D64+D52</f>
        <v>33.02</v>
      </c>
      <c r="E152" s="12"/>
      <c r="F152" s="12">
        <v>0.8</v>
      </c>
      <c r="G152" s="12">
        <f>G64+G52</f>
        <v>33.76</v>
      </c>
    </row>
    <row r="153" spans="1:7" ht="12.75">
      <c r="A153" s="1"/>
      <c r="B153" s="1">
        <v>244</v>
      </c>
      <c r="C153" s="1" t="s">
        <v>17</v>
      </c>
      <c r="D153" s="12">
        <f>D121</f>
        <v>0</v>
      </c>
      <c r="E153" s="12"/>
      <c r="F153" s="12">
        <v>2742.4</v>
      </c>
      <c r="G153" s="12">
        <f>G93</f>
        <v>2742.4</v>
      </c>
    </row>
    <row r="154" spans="1:7" ht="12.75">
      <c r="A154" s="1"/>
      <c r="B154" s="1">
        <v>244</v>
      </c>
      <c r="C154" s="1" t="s">
        <v>18</v>
      </c>
      <c r="D154" s="12">
        <f>D122+D55+D63</f>
        <v>0.7</v>
      </c>
      <c r="E154" s="12"/>
      <c r="F154" s="12"/>
      <c r="G154" s="12">
        <f>G122+G55+G63</f>
        <v>0.7</v>
      </c>
    </row>
    <row r="155" spans="1:7" ht="38.25">
      <c r="A155" s="1"/>
      <c r="B155" s="1">
        <v>245</v>
      </c>
      <c r="C155" s="8" t="s">
        <v>96</v>
      </c>
      <c r="D155" s="12"/>
      <c r="E155" s="12">
        <v>0</v>
      </c>
      <c r="F155" s="12">
        <v>99</v>
      </c>
      <c r="G155" s="12">
        <v>99</v>
      </c>
    </row>
    <row r="156" spans="1:7" ht="25.5">
      <c r="A156" s="1"/>
      <c r="B156" s="1">
        <v>241</v>
      </c>
      <c r="C156" s="8" t="s">
        <v>83</v>
      </c>
      <c r="D156" s="12">
        <f>D126</f>
        <v>0</v>
      </c>
      <c r="E156" s="12"/>
      <c r="F156" s="12"/>
      <c r="G156" s="12">
        <f>G126</f>
        <v>0</v>
      </c>
    </row>
    <row r="157" spans="1:7" ht="12.75">
      <c r="A157" s="1"/>
      <c r="B157" s="1">
        <v>880</v>
      </c>
      <c r="C157" s="8" t="s">
        <v>77</v>
      </c>
      <c r="D157" s="12">
        <v>156.1</v>
      </c>
      <c r="E157" s="12"/>
      <c r="F157" s="12"/>
      <c r="G157" s="12">
        <f>G60</f>
        <v>156.1</v>
      </c>
    </row>
    <row r="158" spans="1:7" ht="38.25">
      <c r="A158" s="1"/>
      <c r="B158" s="1">
        <v>417</v>
      </c>
      <c r="C158" s="8" t="s">
        <v>88</v>
      </c>
      <c r="D158" s="12">
        <v>0</v>
      </c>
      <c r="E158" s="12"/>
      <c r="F158" s="12"/>
      <c r="G158" s="12">
        <v>0</v>
      </c>
    </row>
    <row r="159" spans="1:7" ht="12.75">
      <c r="A159" s="1"/>
      <c r="B159" s="1">
        <v>870</v>
      </c>
      <c r="C159" s="8" t="s">
        <v>22</v>
      </c>
      <c r="D159" s="12">
        <v>0</v>
      </c>
      <c r="E159" s="12">
        <v>5</v>
      </c>
      <c r="F159" s="12">
        <v>5</v>
      </c>
      <c r="G159" s="12">
        <v>10</v>
      </c>
    </row>
    <row r="160" spans="1:7" ht="12.75">
      <c r="A160" s="1"/>
      <c r="B160" s="1"/>
      <c r="C160" s="1" t="s">
        <v>54</v>
      </c>
      <c r="D160" s="12">
        <f>D156+D154+D153+D152+D151+D148+D147+D146+D145+D144+D143+D142+D141+D140+D139+D138+D157+D150</f>
        <v>6645.52453</v>
      </c>
      <c r="E160" s="12">
        <f>E159+E158+E157+E156+E155+E154+E153+E152+E151+E150+E149+E148+E147+E146+E145+E144+E143+E142+E141+E140+E139+E138</f>
        <v>2001.7</v>
      </c>
      <c r="F160" s="12">
        <f>F159+F158+F157+F156+F155+F154+F153+F152+F151+F150+F149+F148+F147+F146+F145+F144+F143+F142+F141+F140+F139+F138</f>
        <v>5167.6</v>
      </c>
      <c r="G160" s="15">
        <f>G159+G158+G157+G156+G155+G154+G153+G152+G151+G150+G149+G148+G147+G146+G145+G144+G143+G142+G141+G140+G139+G138</f>
        <v>13814.904600000002</v>
      </c>
    </row>
    <row r="161" spans="1:7" ht="12.75">
      <c r="A161" s="1"/>
      <c r="B161" s="1"/>
      <c r="C161" s="1"/>
      <c r="D161" s="1"/>
      <c r="E161" s="1"/>
      <c r="F161" s="1"/>
      <c r="G161" s="1"/>
    </row>
    <row r="164" spans="1:7" ht="12.75">
      <c r="A164" s="18" t="s">
        <v>70</v>
      </c>
      <c r="B164" s="16"/>
      <c r="C164" s="16"/>
      <c r="D164" s="16"/>
      <c r="E164" s="16"/>
      <c r="F164" s="16"/>
      <c r="G164" s="16"/>
    </row>
    <row r="165" spans="1:7" ht="12.75">
      <c r="A165" s="16"/>
      <c r="B165" s="16"/>
      <c r="C165" s="16"/>
      <c r="D165" s="16"/>
      <c r="E165" s="16"/>
      <c r="F165" s="16"/>
      <c r="G165" s="16"/>
    </row>
    <row r="167" spans="1:7" ht="12.75">
      <c r="A167" s="17" t="s">
        <v>68</v>
      </c>
      <c r="B167" s="17"/>
      <c r="C167" s="17"/>
      <c r="D167" s="17"/>
      <c r="E167" s="17"/>
      <c r="F167" s="17"/>
      <c r="G167" s="17"/>
    </row>
  </sheetData>
  <sheetProtection/>
  <mergeCells count="4">
    <mergeCell ref="B3:G3"/>
    <mergeCell ref="A167:G167"/>
    <mergeCell ref="A164:G165"/>
    <mergeCell ref="B83:C83"/>
  </mergeCells>
  <printOptions/>
  <pageMargins left="0.75" right="0.75" top="1" bottom="1" header="0.5" footer="0.5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2014-11-23T13:53:36Z</cp:lastPrinted>
  <dcterms:created xsi:type="dcterms:W3CDTF">1996-10-08T23:32:33Z</dcterms:created>
  <dcterms:modified xsi:type="dcterms:W3CDTF">2017-11-14T04:16:15Z</dcterms:modified>
  <cp:category/>
  <cp:version/>
  <cp:contentType/>
  <cp:contentStatus/>
</cp:coreProperties>
</file>