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цгородок  " sheetId="1" r:id="rId1"/>
  </sheets>
  <definedNames/>
  <calcPr fullCalcOnLoad="1"/>
</workbook>
</file>

<file path=xl/sharedStrings.xml><?xml version="1.0" encoding="utf-8"?>
<sst xmlns="http://schemas.openxmlformats.org/spreadsheetml/2006/main" count="147" uniqueCount="143">
  <si>
    <t>% исполнения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</si>
  <si>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</si>
  <si>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1 01 02010 01 0000 110</t>
  </si>
  <si>
    <t>1 06 01030 10 0000 110</t>
  </si>
  <si>
    <t>Земельный налог (по обязательствам, возникшим до 01.01.2006 г.), мобилизуемый на территориях поселений</t>
  </si>
  <si>
    <t>1 09 04050 10 0000 110</t>
  </si>
  <si>
    <t>Наименование показателя</t>
  </si>
  <si>
    <t>Код бюджетной классификации</t>
  </si>
  <si>
    <t>ДОХОДЫ, ВСЕГО</t>
  </si>
  <si>
    <t>1 00 00000 00 0000 000</t>
  </si>
  <si>
    <t>1 01 00000 00 0000 000</t>
  </si>
  <si>
    <t>Налог на доходы физических лиц</t>
  </si>
  <si>
    <t>1 01 02000 01 0000 110</t>
  </si>
  <si>
    <t>1 01 02010 01 1000 110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</si>
  <si>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</si>
  <si>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</si>
  <si>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</si>
  <si>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</si>
  <si>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Земельный налог</t>
  </si>
  <si>
    <t>1 06 06000 00 0000 110</t>
  </si>
  <si>
    <t>1 06 01030 10 1000 110</t>
  </si>
  <si>
    <t>1 06 01030 10 2000 110</t>
  </si>
  <si>
    <t>ЗАДОЛЖЕННОСТЬ И ПЕРЕРАСЧЕТЫ ПО ОТМЕНЕННЫМ НАЛОГАМ, СБОРАМ И ИНЫМ ОБЯЗАТЕЛЬНЫМ ПЛАТЕЖАМ</t>
  </si>
  <si>
    <t>1 09 00000 00 0000 000</t>
  </si>
  <si>
    <t>1 09 04000 00 0000 110</t>
  </si>
  <si>
    <r>
      <t xml:space="preserve">Земельный налог (по обязательствам, возникшим до 01.01.2006 г.), мобилизуемый на территориях поселений </t>
    </r>
    <r>
      <rPr>
        <b/>
        <i/>
        <sz val="8"/>
        <rFont val="Times New Roman"/>
        <family val="1"/>
      </rPr>
      <t>(сумма платежа)</t>
    </r>
  </si>
  <si>
    <r>
      <t xml:space="preserve">Земельный налог (по обязательствам, возникшим до 01.01.2006 г.), мобилизуемый на территориях поселений </t>
    </r>
    <r>
      <rPr>
        <b/>
        <i/>
        <sz val="8"/>
        <rFont val="Times New Roman"/>
        <family val="1"/>
      </rPr>
      <t>(пени, проценты)</t>
    </r>
  </si>
  <si>
    <t>1 09 04050 10 1000 110</t>
  </si>
  <si>
    <t>1 09 04050 10 2000 110</t>
  </si>
  <si>
    <t>1 13 00000 00 0000 000</t>
  </si>
  <si>
    <t>НАЛОГИ НА ИМУЩЕСТВО</t>
  </si>
  <si>
    <t>НАЛОГИ НА ПРИБЫЛЬ, ДОХОДЫ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</si>
  <si>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</si>
  <si>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</si>
  <si>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</si>
  <si>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</si>
  <si>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</si>
  <si>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</si>
  <si>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</si>
  <si>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</si>
  <si>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</si>
  <si>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</si>
  <si>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1 06 06013 10  3000 110</t>
  </si>
  <si>
    <t>Дотации бюджетам поселений на поддержку мер по обеспечению сбалансированности бюджетов</t>
  </si>
  <si>
    <t>2 02 01003 10 0000 151</t>
  </si>
  <si>
    <t>Субвенции бюджетам субъектов Российской Федерации и муниципальных образований</t>
  </si>
  <si>
    <t>Субвенции бюджетам поселений на выполнение передаваемых полномочий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</si>
  <si>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</si>
  <si>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  </r>
    <r>
      <rPr>
        <b/>
        <i/>
        <sz val="8"/>
        <rFont val="Times New Roman"/>
        <family val="1"/>
      </rPr>
      <t>(штрафы)</t>
    </r>
  </si>
  <si>
    <t>ДОХОДЫ ОТ ОКАЗАНИЯ ПЛАТНЫХ УСЛУГ (РАБОТ) И КОМПЕНСАЦИИ ЗАТРАТ ГОСУДАРСТВА</t>
  </si>
  <si>
    <t>2 02 00000 00 0000 000</t>
  </si>
  <si>
    <t>2 19 0000 00 0000 000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</si>
  <si>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</si>
  <si>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</si>
  <si>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</si>
  <si>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1 17 00000 00 0000 140</t>
  </si>
  <si>
    <t>Прочие неналоговые доходы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</si>
  <si>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</si>
  <si>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</si>
  <si>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</si>
  <si>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</si>
  <si>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1 03 02000 00 0000 110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</si>
  <si>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</si>
  <si>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</si>
  <si>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</si>
  <si>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</si>
  <si>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тыс.руб</t>
  </si>
  <si>
    <t xml:space="preserve">Прочие доходы от оказания платных услуг (работ) </t>
  </si>
  <si>
    <t>1 13 01995 10 0000 130</t>
  </si>
  <si>
    <t>1 13 01000 00 0000 130</t>
  </si>
  <si>
    <t>ГОСУДАРСТВЕННАЯ ПОШЛИНА</t>
  </si>
  <si>
    <t>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</si>
  <si>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</si>
  <si>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108 04000 01 0000 110</t>
  </si>
  <si>
    <t>Дотации бюджетам поселений на поддержку мер по обеспечению сбалансированности местных бюджетов</t>
  </si>
  <si>
    <t>Субвенции бюджетам поселений  на осуществление первичного воинского учёта на территориях, где отсутствуют военные коммисариаты</t>
  </si>
  <si>
    <t>Земельный налог с организаций</t>
  </si>
  <si>
    <t>1 06 0603 000  0000 110</t>
  </si>
  <si>
    <t>Земельный налог  с физических лмц</t>
  </si>
  <si>
    <t>1 06 06040 00 0000 110</t>
  </si>
  <si>
    <r>
  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  </r>
    <r>
      <rPr>
        <b/>
        <i/>
        <sz val="8"/>
        <rFont val="Times New Roman"/>
        <family val="1"/>
      </rPr>
      <t>(сумма платежа (перерасчёты, недоимка и задолженность по соответствующему платежу, в том числе по отменённому)</t>
    </r>
  </si>
  <si>
    <r>
  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  </r>
    <r>
      <rPr>
        <b/>
        <i/>
        <sz val="8"/>
        <rFont val="Times New Roman"/>
        <family val="1"/>
      </rPr>
      <t>(пени по соответствующему платежу)</t>
    </r>
  </si>
  <si>
    <t>Земельный налог с организаций, обладающих земельным участком, расположенным в границах сельских поселений (сумма платежа ((перерасчёты, недоимка и задолженность по соответствующему платежу, в том числе по отменённому)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</si>
  <si>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</si>
  <si>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платежа(перерасчёты, недоимка и задолженность по соответствующему платежу, в том числе по отменённому)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</si>
  <si>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</si>
  <si>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</si>
  <si>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Прочие доходы от оказания платных услуг (работ) получателям средств бюджетов  сельских поселений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</si>
  <si>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  </r>
    <r>
      <rPr>
        <b/>
        <i/>
        <sz val="8"/>
        <rFont val="Times New Roman"/>
        <family val="1"/>
      </rPr>
      <t>(сумма платежа (перерасчёты, недоимка и задолженность по соответствующему платежу, в том числе по отменённому)</t>
    </r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</si>
  <si>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  </r>
    <r>
      <rPr>
        <b/>
        <i/>
        <sz val="8"/>
        <rFont val="Times New Roman"/>
        <family val="1"/>
      </rPr>
      <t>(пени по соответствующему платежу)</t>
    </r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</si>
  <si>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</si>
  <si>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</si>
  <si>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</si>
  <si>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безвозмездные поступления</t>
  </si>
  <si>
    <t>20705000100000180</t>
  </si>
  <si>
    <t>Прочие безвозмездные поступления в бюджеты сельских поселений</t>
  </si>
  <si>
    <t>20705030100000180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</si>
  <si>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  </r>
    <r>
      <rPr>
        <b/>
        <i/>
        <sz val="8"/>
        <rFont val="Times New Roman"/>
        <family val="1"/>
      </rPr>
      <t>(суммы денежных взысканий  (штрафов) по соответствующему платежу согласно законодательству)</t>
    </r>
  </si>
  <si>
    <t>10102010013000110</t>
  </si>
  <si>
    <t>ДОХОДЫ ОТ РЕАЛИЗАЦИИ ИМУЩЕСТВА</t>
  </si>
  <si>
    <t>Доходы от реализации иного имущества, находящегося в собственности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</si>
  <si>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казённых), в части реализации основных средств по указанному имуществу</t>
  </si>
  <si>
    <t>114 02053 10 0000 410</t>
  </si>
  <si>
    <t>114 02000 00 0000 410</t>
  </si>
  <si>
    <t>114 02000 00 0000 000</t>
  </si>
  <si>
    <t>Налог на доходы физических лиц с доходов,полученных физическими лицами в соотвествии со статьёй 228 Налогового кодекса Российской Федерации (сумма платежа (перерасчёты, недоимка и задолженность по соответствующему платежу, в том числе по отменённому)</t>
  </si>
  <si>
    <t>101 02030 01 1000 110</t>
  </si>
  <si>
    <t>Налог на доходы физических лиц с доходов,полученных физическими лицами в соотвествии со статьёй 228 Налогового кодекса Российской Федерации (суммы денежных взысканий (штрафов) по   соответствующему платежу, согласно законодательству Российской Федерации)</t>
  </si>
  <si>
    <t>101 02030 01 3000 110</t>
  </si>
  <si>
    <t>1 03 0223101 0000 110</t>
  </si>
  <si>
    <t>1 03 0224101 0000 110</t>
  </si>
  <si>
    <t>1 03 02251 01 0000 110</t>
  </si>
  <si>
    <t>1 03 02261 01 0000 110</t>
  </si>
  <si>
    <t>108 04020 01 0000 110</t>
  </si>
  <si>
    <t>Прочие доходы от компенсации затрат бюджетов сельских поселений</t>
  </si>
  <si>
    <t xml:space="preserve">      11690050100000140</t>
  </si>
  <si>
    <t>2 0215001100000150</t>
  </si>
  <si>
    <t xml:space="preserve">    20215002100000150</t>
  </si>
  <si>
    <t>2 02 10000 00 0000 150</t>
  </si>
  <si>
    <t>2 02 29999 10 0000 150</t>
  </si>
  <si>
    <t>2 02 20000 00 0000 150</t>
  </si>
  <si>
    <t>2 0230024 10 0000 150</t>
  </si>
  <si>
    <t>20235118 10 0000 150</t>
  </si>
  <si>
    <t>2 0230000 00 0000 150</t>
  </si>
  <si>
    <t>1 01 02010 01 2100 110</t>
  </si>
  <si>
    <t>1 06 06033 10  1000 110</t>
  </si>
  <si>
    <t>1 06 06033 10  2100 110</t>
  </si>
  <si>
    <t>1 06 06043 10 1000 110</t>
  </si>
  <si>
    <t>1 06 06043 10 2100 110</t>
  </si>
  <si>
    <t xml:space="preserve">       11302995100000130</t>
  </si>
  <si>
    <t>Дотации бюджетам поселений на выравнивание бюджетной обеспеченности из бюджетов муниципальных районов</t>
  </si>
  <si>
    <t>Прочие субсидии бюджетам сельских поселений ( субсидии местным бюджетам на актуализацию документов градостроительного зонирования)</t>
  </si>
  <si>
    <t>Прочие субсидии бюджетам сельских поселений ( субсидии местным бюджетам на реализацию мероприятий  перечня проектов народных инициатив)</t>
  </si>
  <si>
    <t>202  000 000 000 000 00</t>
  </si>
  <si>
    <t xml:space="preserve">ПРОЧИЕ МЕЖБЮДЖЕТНЫЕ ТРАНСФЕРТЫ </t>
  </si>
  <si>
    <t>2024999910 0000 150</t>
  </si>
  <si>
    <t>Прочие межбюджетные трансферты передаваемые в бюджеты сельских поселений</t>
  </si>
  <si>
    <t>Налог на доходы физических лиц с доходов,полученных физическими лицами в соотвествии со статьёй 228 Налогового кодекса Российской Федерации (пени по   соответствующему платежу)</t>
  </si>
  <si>
    <t>101 02030 01 2100 110</t>
  </si>
  <si>
    <t xml:space="preserve">Доходы бюджета  Соцгородского муниципального образования по кодам видов доходов, подвидов доходов, классификации операций сектора государственного управления, относящихся к доходам бюджета за 2021 год </t>
  </si>
  <si>
    <t>План 
на 2021 год</t>
  </si>
  <si>
    <t>Кассовое исполнение за 2021 год</t>
  </si>
  <si>
    <t>Приложение №2 к  Решению Думы Соцгородского сельского поселения  "Об утверждении отчёта об исполнении бюджета Соцгородского муниципального образования за 2021 год"   от  "05"  мая  2022 года №212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</si>
</sst>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"/>
    <numFmt numFmtId="216" formatCode="#,##0.0000&quot;р.&quot;"/>
    <numFmt numFmtId="217" formatCode="[$-FC19]d\ mmmm\ yyyy\ &quot;г.&quot;"/>
    <numFmt numFmtId="218" formatCode="#,##0.000000"/>
    <numFmt numFmtId="219" formatCode="#,##0.0000000"/>
    <numFmt numFmtId="220" formatCode="#,##0.00000000"/>
  </numFmts>
  <fonts count="50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55" applyNumberFormat="1" applyFont="1" applyFill="1" applyAlignment="1" applyProtection="1">
      <alignment horizontal="center"/>
      <protection hidden="1"/>
    </xf>
    <xf numFmtId="0" fontId="5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6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5" fillId="0" borderId="0" xfId="55" applyFont="1" applyAlignment="1">
      <alignment vertical="center" wrapText="1"/>
      <protection/>
    </xf>
    <xf numFmtId="0" fontId="3" fillId="33" borderId="10" xfId="53" applyNumberFormat="1" applyFont="1" applyFill="1" applyBorder="1" applyAlignment="1" applyProtection="1">
      <alignment horizontal="left" vertical="center" wrapText="1"/>
      <protection hidden="1"/>
    </xf>
    <xf numFmtId="3" fontId="3" fillId="33" borderId="10" xfId="56" applyNumberFormat="1" applyFont="1" applyFill="1" applyBorder="1" applyAlignment="1">
      <alignment horizontal="right" vertical="center" wrapText="1"/>
      <protection/>
    </xf>
    <xf numFmtId="0" fontId="3" fillId="0" borderId="0" xfId="55" applyFont="1" applyAlignment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49" fontId="6" fillId="0" borderId="10" xfId="57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7" applyNumberFormat="1" applyFont="1" applyFill="1" applyBorder="1" applyAlignment="1">
      <alignment horizontal="left"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0" xfId="55" applyFont="1" applyAlignment="1">
      <alignment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Alignment="1">
      <alignment horizontal="center" vertical="center" wrapText="1"/>
      <protection/>
    </xf>
    <xf numFmtId="0" fontId="3" fillId="34" borderId="10" xfId="55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55" applyNumberFormat="1" applyFont="1" applyFill="1" applyBorder="1" applyAlignment="1" applyProtection="1">
      <alignment horizontal="center" vertical="center" wrapText="1"/>
      <protection hidden="1"/>
    </xf>
    <xf numFmtId="3" fontId="3" fillId="34" borderId="10" xfId="55" applyNumberFormat="1" applyFont="1" applyFill="1" applyBorder="1" applyAlignment="1">
      <alignment vertical="center" wrapText="1"/>
      <protection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3" fontId="7" fillId="0" borderId="10" xfId="55" applyNumberFormat="1" applyFont="1" applyBorder="1" applyAlignment="1">
      <alignment vertical="center" wrapText="1"/>
      <protection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3" fontId="7" fillId="35" borderId="10" xfId="55" applyNumberFormat="1" applyFont="1" applyFill="1" applyBorder="1" applyAlignment="1">
      <alignment vertical="center" wrapText="1"/>
      <protection/>
    </xf>
    <xf numFmtId="3" fontId="7" fillId="0" borderId="10" xfId="55" applyNumberFormat="1" applyFont="1" applyFill="1" applyBorder="1" applyAlignment="1" applyProtection="1">
      <alignment vertical="center" wrapText="1"/>
      <protection hidden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6" borderId="10" xfId="55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>
      <alignment/>
      <protection/>
    </xf>
    <xf numFmtId="0" fontId="10" fillId="0" borderId="10" xfId="55" applyNumberFormat="1" applyFont="1" applyFill="1" applyBorder="1" applyAlignment="1" applyProtection="1">
      <alignment horizontal="left" vertical="center" wrapText="1"/>
      <protection hidden="1"/>
    </xf>
    <xf numFmtId="49" fontId="12" fillId="0" borderId="10" xfId="0" applyNumberFormat="1" applyFont="1" applyBorder="1" applyAlignment="1">
      <alignment horizontal="center" vertical="center" wrapText="1"/>
    </xf>
    <xf numFmtId="3" fontId="12" fillId="0" borderId="10" xfId="55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5" applyNumberFormat="1" applyFont="1" applyBorder="1" applyAlignment="1">
      <alignment vertical="center" wrapText="1"/>
      <protection/>
    </xf>
    <xf numFmtId="0" fontId="13" fillId="0" borderId="0" xfId="55" applyFont="1" applyAlignment="1">
      <alignment vertical="center" wrapText="1"/>
      <protection/>
    </xf>
    <xf numFmtId="0" fontId="13" fillId="0" borderId="0" xfId="55" applyFont="1">
      <alignment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3" fontId="7" fillId="36" borderId="10" xfId="55" applyNumberFormat="1" applyFont="1" applyFill="1" applyBorder="1" applyAlignment="1" applyProtection="1">
      <alignment horizontal="right" vertical="center" wrapText="1"/>
      <protection hidden="1"/>
    </xf>
    <xf numFmtId="3" fontId="7" fillId="36" borderId="10" xfId="55" applyNumberFormat="1" applyFont="1" applyFill="1" applyBorder="1" applyAlignment="1">
      <alignment vertical="center" wrapText="1"/>
      <protection/>
    </xf>
    <xf numFmtId="0" fontId="3" fillId="37" borderId="10" xfId="55" applyNumberFormat="1" applyFont="1" applyFill="1" applyBorder="1" applyAlignment="1" applyProtection="1">
      <alignment horizontal="left" vertical="center" wrapText="1"/>
      <protection hidden="1"/>
    </xf>
    <xf numFmtId="0" fontId="3" fillId="37" borderId="10" xfId="55" applyNumberFormat="1" applyFont="1" applyFill="1" applyBorder="1" applyAlignment="1" applyProtection="1">
      <alignment horizontal="center" vertical="center" wrapText="1"/>
      <protection hidden="1"/>
    </xf>
    <xf numFmtId="3" fontId="3" fillId="37" borderId="10" xfId="55" applyNumberFormat="1" applyFont="1" applyFill="1" applyBorder="1" applyAlignment="1">
      <alignment vertical="center" wrapText="1"/>
      <protection/>
    </xf>
    <xf numFmtId="0" fontId="3" fillId="38" borderId="10" xfId="55" applyNumberFormat="1" applyFont="1" applyFill="1" applyBorder="1" applyAlignment="1" applyProtection="1">
      <alignment horizontal="left" vertical="center" wrapText="1"/>
      <protection hidden="1"/>
    </xf>
    <xf numFmtId="0" fontId="3" fillId="38" borderId="10" xfId="55" applyNumberFormat="1" applyFont="1" applyFill="1" applyBorder="1" applyAlignment="1" applyProtection="1">
      <alignment horizontal="center" vertical="center" wrapText="1"/>
      <protection hidden="1"/>
    </xf>
    <xf numFmtId="3" fontId="3" fillId="38" borderId="10" xfId="55" applyNumberFormat="1" applyFont="1" applyFill="1" applyBorder="1" applyAlignment="1">
      <alignment vertical="center" wrapText="1"/>
      <protection/>
    </xf>
    <xf numFmtId="0" fontId="10" fillId="35" borderId="10" xfId="0" applyFont="1" applyFill="1" applyBorder="1" applyAlignment="1">
      <alignment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10" fillId="0" borderId="10" xfId="57" applyNumberFormat="1" applyFont="1" applyFill="1" applyBorder="1" applyAlignment="1">
      <alignment horizontal="left" vertical="center" wrapText="1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3" fontId="12" fillId="0" borderId="10" xfId="55" applyNumberFormat="1" applyFont="1" applyFill="1" applyBorder="1" applyAlignment="1">
      <alignment vertical="center" wrapText="1"/>
      <protection/>
    </xf>
    <xf numFmtId="49" fontId="6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3" fontId="14" fillId="38" borderId="10" xfId="55" applyNumberFormat="1" applyFont="1" applyFill="1" applyBorder="1" applyAlignment="1">
      <alignment vertical="center" wrapText="1"/>
      <protection/>
    </xf>
    <xf numFmtId="0" fontId="9" fillId="38" borderId="10" xfId="58" applyFont="1" applyFill="1" applyBorder="1" applyAlignment="1">
      <alignment vertical="center" wrapText="1"/>
      <protection/>
    </xf>
    <xf numFmtId="0" fontId="14" fillId="38" borderId="10" xfId="58" applyFont="1" applyFill="1" applyBorder="1" applyAlignment="1">
      <alignment horizontal="center" vertical="center" wrapText="1"/>
      <protection/>
    </xf>
    <xf numFmtId="3" fontId="14" fillId="37" borderId="10" xfId="55" applyNumberFormat="1" applyFont="1" applyFill="1" applyBorder="1" applyAlignment="1">
      <alignment vertical="center" wrapText="1"/>
      <protection/>
    </xf>
    <xf numFmtId="0" fontId="9" fillId="37" borderId="10" xfId="58" applyFont="1" applyFill="1" applyBorder="1" applyAlignment="1">
      <alignment vertical="center" wrapText="1"/>
      <protection/>
    </xf>
    <xf numFmtId="0" fontId="14" fillId="37" borderId="10" xfId="58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>
      <alignment vertical="center" wrapText="1"/>
    </xf>
    <xf numFmtId="49" fontId="14" fillId="38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center" wrapText="1"/>
    </xf>
    <xf numFmtId="49" fontId="14" fillId="37" borderId="10" xfId="0" applyNumberFormat="1" applyFont="1" applyFill="1" applyBorder="1" applyAlignment="1">
      <alignment horizontal="center" vertical="center" wrapText="1"/>
    </xf>
    <xf numFmtId="0" fontId="5" fillId="0" borderId="0" xfId="55" applyFont="1" applyAlignment="1">
      <alignment horizontal="center" vertical="center"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5" applyFont="1" applyAlignment="1">
      <alignment horizontal="right" wrapText="1"/>
      <protection/>
    </xf>
    <xf numFmtId="0" fontId="5" fillId="0" borderId="0" xfId="55" applyFont="1" applyAlignment="1">
      <alignment wrapText="1"/>
      <protection/>
    </xf>
    <xf numFmtId="0" fontId="0" fillId="0" borderId="0" xfId="0" applyAlignment="1">
      <alignment horizontal="right" wrapText="1"/>
    </xf>
    <xf numFmtId="49" fontId="11" fillId="39" borderId="10" xfId="57" applyNumberFormat="1" applyFont="1" applyFill="1" applyBorder="1" applyAlignment="1">
      <alignment horizontal="left" vertical="center" wrapText="1"/>
      <protection/>
    </xf>
    <xf numFmtId="49" fontId="15" fillId="39" borderId="10" xfId="57" applyNumberFormat="1" applyFont="1" applyFill="1" applyBorder="1" applyAlignment="1">
      <alignment horizontal="center" vertical="center" wrapText="1"/>
      <protection/>
    </xf>
    <xf numFmtId="3" fontId="15" fillId="39" borderId="10" xfId="55" applyNumberFormat="1" applyFont="1" applyFill="1" applyBorder="1" applyAlignment="1">
      <alignment vertical="center" wrapText="1"/>
      <protection/>
    </xf>
    <xf numFmtId="49" fontId="15" fillId="16" borderId="10" xfId="57" applyNumberFormat="1" applyFont="1" applyFill="1" applyBorder="1" applyAlignment="1">
      <alignment horizontal="center" vertical="center" wrapText="1"/>
      <protection/>
    </xf>
    <xf numFmtId="3" fontId="15" fillId="16" borderId="10" xfId="55" applyNumberFormat="1" applyFont="1" applyFill="1" applyBorder="1" applyAlignment="1">
      <alignment vertical="center" wrapText="1"/>
      <protection/>
    </xf>
    <xf numFmtId="49" fontId="9" fillId="16" borderId="10" xfId="57" applyNumberFormat="1" applyFont="1" applyFill="1" applyBorder="1" applyAlignment="1">
      <alignment horizontal="left" vertical="center" wrapText="1"/>
      <protection/>
    </xf>
    <xf numFmtId="2" fontId="6" fillId="0" borderId="10" xfId="57" applyNumberFormat="1" applyFont="1" applyFill="1" applyBorder="1" applyAlignment="1">
      <alignment horizontal="left" vertical="center" wrapText="1"/>
      <protection/>
    </xf>
    <xf numFmtId="3" fontId="14" fillId="40" borderId="10" xfId="55" applyNumberFormat="1" applyFont="1" applyFill="1" applyBorder="1" applyAlignment="1">
      <alignment vertical="center" wrapText="1"/>
      <protection/>
    </xf>
    <xf numFmtId="0" fontId="6" fillId="40" borderId="10" xfId="0" applyFont="1" applyFill="1" applyBorder="1" applyAlignment="1">
      <alignment vertical="center" wrapText="1"/>
    </xf>
    <xf numFmtId="49" fontId="7" fillId="40" borderId="10" xfId="0" applyNumberFormat="1" applyFont="1" applyFill="1" applyBorder="1" applyAlignment="1">
      <alignment horizontal="center" vertical="center" wrapText="1"/>
    </xf>
    <xf numFmtId="3" fontId="7" fillId="40" borderId="10" xfId="55" applyNumberFormat="1" applyFont="1" applyFill="1" applyBorder="1" applyAlignment="1">
      <alignment vertical="center" wrapText="1"/>
      <protection/>
    </xf>
    <xf numFmtId="3" fontId="12" fillId="39" borderId="10" xfId="55" applyNumberFormat="1" applyFont="1" applyFill="1" applyBorder="1" applyAlignment="1">
      <alignment vertical="center" wrapText="1"/>
      <protection/>
    </xf>
    <xf numFmtId="3" fontId="12" fillId="16" borderId="10" xfId="55" applyNumberFormat="1" applyFont="1" applyFill="1" applyBorder="1" applyAlignment="1">
      <alignment vertical="center" wrapText="1"/>
      <protection/>
    </xf>
    <xf numFmtId="0" fontId="9" fillId="41" borderId="10" xfId="55" applyNumberFormat="1" applyFont="1" applyFill="1" applyBorder="1" applyAlignment="1" applyProtection="1">
      <alignment horizontal="left" vertical="center" wrapText="1"/>
      <protection hidden="1"/>
    </xf>
    <xf numFmtId="0" fontId="6" fillId="42" borderId="10" xfId="55" applyNumberFormat="1" applyFont="1" applyFill="1" applyBorder="1" applyAlignment="1" applyProtection="1">
      <alignment horizontal="left" vertical="center" wrapText="1"/>
      <protection hidden="1"/>
    </xf>
    <xf numFmtId="3" fontId="7" fillId="42" borderId="10" xfId="55" applyNumberFormat="1" applyFont="1" applyFill="1" applyBorder="1" applyAlignment="1">
      <alignment vertical="center" wrapText="1"/>
      <protection/>
    </xf>
    <xf numFmtId="1" fontId="14" fillId="41" borderId="10" xfId="55" applyNumberFormat="1" applyFont="1" applyFill="1" applyBorder="1" applyAlignment="1" applyProtection="1">
      <alignment horizontal="center" vertical="center" wrapText="1"/>
      <protection hidden="1"/>
    </xf>
    <xf numFmtId="3" fontId="14" fillId="41" borderId="10" xfId="55" applyNumberFormat="1" applyFont="1" applyFill="1" applyBorder="1" applyAlignment="1">
      <alignment vertical="center" wrapText="1"/>
      <protection/>
    </xf>
    <xf numFmtId="1" fontId="7" fillId="42" borderId="10" xfId="55" applyNumberFormat="1" applyFont="1" applyFill="1" applyBorder="1" applyAlignment="1" applyProtection="1">
      <alignment horizontal="center" vertical="center" wrapText="1"/>
      <protection hidden="1"/>
    </xf>
    <xf numFmtId="206" fontId="3" fillId="34" borderId="10" xfId="55" applyNumberFormat="1" applyFont="1" applyFill="1" applyBorder="1" applyAlignment="1">
      <alignment vertical="center" wrapText="1"/>
      <protection/>
    </xf>
    <xf numFmtId="0" fontId="9" fillId="39" borderId="10" xfId="0" applyFont="1" applyFill="1" applyBorder="1" applyAlignment="1">
      <alignment vertical="center" wrapText="1"/>
    </xf>
    <xf numFmtId="49" fontId="7" fillId="39" borderId="10" xfId="0" applyNumberFormat="1" applyFont="1" applyFill="1" applyBorder="1" applyAlignment="1">
      <alignment horizontal="center" vertical="center" wrapText="1"/>
    </xf>
    <xf numFmtId="3" fontId="7" fillId="39" borderId="10" xfId="55" applyNumberFormat="1" applyFont="1" applyFill="1" applyBorder="1" applyAlignment="1">
      <alignment vertical="center" wrapText="1"/>
      <protection/>
    </xf>
    <xf numFmtId="3" fontId="14" fillId="39" borderId="10" xfId="55" applyNumberFormat="1" applyFont="1" applyFill="1" applyBorder="1" applyAlignment="1">
      <alignment vertical="center" wrapText="1"/>
      <protection/>
    </xf>
    <xf numFmtId="206" fontId="3" fillId="33" borderId="10" xfId="56" applyNumberFormat="1" applyFont="1" applyFill="1" applyBorder="1" applyAlignment="1">
      <alignment horizontal="right" vertical="center" wrapText="1"/>
      <protection/>
    </xf>
    <xf numFmtId="0" fontId="6" fillId="39" borderId="10" xfId="55" applyNumberFormat="1" applyFont="1" applyFill="1" applyBorder="1" applyAlignment="1" applyProtection="1">
      <alignment horizontal="left" vertical="center" wrapText="1"/>
      <protection hidden="1"/>
    </xf>
    <xf numFmtId="0" fontId="7" fillId="39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16" borderId="10" xfId="55" applyNumberFormat="1" applyFont="1" applyFill="1" applyBorder="1" applyAlignment="1" applyProtection="1">
      <alignment horizontal="left" vertical="center" wrapText="1"/>
      <protection hidden="1"/>
    </xf>
    <xf numFmtId="0" fontId="7" fillId="16" borderId="10" xfId="55" applyNumberFormat="1" applyFont="1" applyFill="1" applyBorder="1" applyAlignment="1" applyProtection="1">
      <alignment horizontal="center" vertical="center" wrapText="1"/>
      <protection hidden="1"/>
    </xf>
    <xf numFmtId="3" fontId="7" fillId="16" borderId="10" xfId="55" applyNumberFormat="1" applyFont="1" applyFill="1" applyBorder="1" applyAlignment="1">
      <alignment vertical="center" wrapText="1"/>
      <protection/>
    </xf>
    <xf numFmtId="49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5" applyNumberFormat="1" applyFont="1" applyAlignment="1">
      <alignment horizontal="center"/>
      <protection/>
    </xf>
    <xf numFmtId="0" fontId="7" fillId="0" borderId="10" xfId="0" applyFont="1" applyBorder="1" applyAlignment="1">
      <alignment vertical="center" wrapText="1"/>
    </xf>
    <xf numFmtId="49" fontId="6" fillId="40" borderId="10" xfId="57" applyNumberFormat="1" applyFont="1" applyFill="1" applyBorder="1" applyAlignment="1">
      <alignment horizontal="left" vertical="center" wrapText="1"/>
      <protection/>
    </xf>
    <xf numFmtId="49" fontId="7" fillId="40" borderId="10" xfId="55" applyNumberFormat="1" applyFont="1" applyFill="1" applyBorder="1" applyAlignment="1">
      <alignment horizontal="center"/>
      <protection/>
    </xf>
    <xf numFmtId="0" fontId="7" fillId="39" borderId="10" xfId="0" applyFont="1" applyFill="1" applyBorder="1" applyAlignment="1">
      <alignment vertical="center" wrapText="1"/>
    </xf>
    <xf numFmtId="49" fontId="7" fillId="40" borderId="10" xfId="0" applyNumberFormat="1" applyFont="1" applyFill="1" applyBorder="1" applyAlignment="1">
      <alignment horizontal="center" vertical="center"/>
    </xf>
    <xf numFmtId="0" fontId="7" fillId="39" borderId="0" xfId="54" applyFont="1" applyFill="1" applyAlignment="1">
      <alignment horizontal="center" vertical="center"/>
      <protection/>
    </xf>
    <xf numFmtId="206" fontId="3" fillId="38" borderId="10" xfId="55" applyNumberFormat="1" applyFont="1" applyFill="1" applyBorder="1" applyAlignment="1">
      <alignment vertical="center" wrapText="1"/>
      <protection/>
    </xf>
    <xf numFmtId="206" fontId="14" fillId="38" borderId="10" xfId="55" applyNumberFormat="1" applyFont="1" applyFill="1" applyBorder="1" applyAlignment="1">
      <alignment vertical="center" wrapText="1"/>
      <protection/>
    </xf>
    <xf numFmtId="206" fontId="14" fillId="37" borderId="10" xfId="55" applyNumberFormat="1" applyFont="1" applyFill="1" applyBorder="1" applyAlignment="1">
      <alignment vertical="center" wrapText="1"/>
      <protection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1" xfId="57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6" xfId="54"/>
    <cellStyle name="Обычный_Tmp18" xfId="55"/>
    <cellStyle name="Обычный_Анализ на 01.04.06" xfId="56"/>
    <cellStyle name="Обычный_БЮДЖЕТ 2007 с изменениями от 28.09.07" xfId="57"/>
    <cellStyle name="Обычный_Железногорск  не брать!!!!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8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B1" sqref="B1:E4"/>
    </sheetView>
  </sheetViews>
  <sheetFormatPr defaultColWidth="9.140625" defaultRowHeight="12.75"/>
  <cols>
    <col min="1" max="1" width="65.57421875" style="2" customWidth="1"/>
    <col min="2" max="2" width="22.8515625" style="66" customWidth="1"/>
    <col min="3" max="3" width="11.57421875" style="2" customWidth="1"/>
    <col min="4" max="4" width="16.57421875" style="2" customWidth="1"/>
    <col min="5" max="5" width="9.421875" style="2" customWidth="1"/>
    <col min="6" max="16384" width="9.140625" style="2" customWidth="1"/>
  </cols>
  <sheetData>
    <row r="1" spans="1:14" ht="31.5" customHeight="1">
      <c r="A1" s="68"/>
      <c r="B1" s="113" t="s">
        <v>142</v>
      </c>
      <c r="C1" s="114"/>
      <c r="D1" s="114"/>
      <c r="E1" s="114"/>
      <c r="F1" s="69"/>
      <c r="I1" s="15"/>
      <c r="J1" s="15"/>
      <c r="K1" s="15"/>
      <c r="L1" s="15"/>
      <c r="M1" s="15"/>
      <c r="N1" s="15"/>
    </row>
    <row r="2" spans="1:14" ht="12.75">
      <c r="A2" s="70"/>
      <c r="B2" s="114"/>
      <c r="C2" s="114"/>
      <c r="D2" s="114"/>
      <c r="E2" s="114"/>
      <c r="I2" s="15"/>
      <c r="J2" s="15"/>
      <c r="K2" s="15"/>
      <c r="L2" s="15"/>
      <c r="M2" s="15"/>
      <c r="N2" s="15"/>
    </row>
    <row r="3" spans="1:5" ht="12.75">
      <c r="A3" s="70"/>
      <c r="B3" s="114"/>
      <c r="C3" s="114"/>
      <c r="D3" s="114"/>
      <c r="E3" s="114"/>
    </row>
    <row r="4" spans="1:14" s="1" customFormat="1" ht="63.75" customHeight="1">
      <c r="A4" s="70"/>
      <c r="B4" s="114"/>
      <c r="C4" s="114"/>
      <c r="D4" s="114"/>
      <c r="E4" s="114"/>
      <c r="I4" s="14"/>
      <c r="J4" s="14"/>
      <c r="K4" s="14"/>
      <c r="L4" s="14"/>
      <c r="M4" s="14"/>
      <c r="N4" s="14"/>
    </row>
    <row r="5" spans="1:5" ht="68.25" customHeight="1">
      <c r="A5" s="112" t="s">
        <v>139</v>
      </c>
      <c r="B5" s="112"/>
      <c r="C5" s="112"/>
      <c r="D5" s="112"/>
      <c r="E5" s="112"/>
    </row>
    <row r="6" spans="1:5" ht="13.5" customHeight="1">
      <c r="A6" s="4"/>
      <c r="B6" s="67"/>
      <c r="C6" s="4"/>
      <c r="D6" s="115" t="s">
        <v>66</v>
      </c>
      <c r="E6" s="115"/>
    </row>
    <row r="7" spans="1:18" ht="24.75" customHeight="1">
      <c r="A7" s="117" t="s">
        <v>6</v>
      </c>
      <c r="B7" s="119" t="s">
        <v>7</v>
      </c>
      <c r="C7" s="116" t="s">
        <v>140</v>
      </c>
      <c r="D7" s="116" t="s">
        <v>141</v>
      </c>
      <c r="E7" s="116" t="s"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56.25" customHeight="1">
      <c r="A8" s="118"/>
      <c r="B8" s="120"/>
      <c r="C8" s="116"/>
      <c r="D8" s="116"/>
      <c r="E8" s="1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6.5" customHeight="1">
      <c r="A9" s="7" t="s">
        <v>8</v>
      </c>
      <c r="B9" s="16"/>
      <c r="C9" s="95">
        <f>C10+C61</f>
        <v>14737.72233</v>
      </c>
      <c r="D9" s="95">
        <f>D10+D61</f>
        <v>14762.60953</v>
      </c>
      <c r="E9" s="8">
        <f aca="true" t="shared" si="0" ref="E9:E14">D9/C9*100</f>
        <v>100.16886734220347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s="3" customFormat="1" ht="17.25" customHeight="1">
      <c r="A10" s="18" t="s">
        <v>37</v>
      </c>
      <c r="B10" s="19" t="s">
        <v>9</v>
      </c>
      <c r="C10" s="90">
        <f>C11+C20+C27+C45+C48+C58</f>
        <v>1212.8223300000002</v>
      </c>
      <c r="D10" s="90">
        <f>D11+D20+D27+D45+D48+D58+D55</f>
        <v>1324.6465599999997</v>
      </c>
      <c r="E10" s="20">
        <f t="shared" si="0"/>
        <v>109.22016582593754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31" customFormat="1" ht="17.25" customHeight="1">
      <c r="A11" s="44" t="s">
        <v>31</v>
      </c>
      <c r="B11" s="45" t="s">
        <v>10</v>
      </c>
      <c r="C11" s="46">
        <f>C12</f>
        <v>590</v>
      </c>
      <c r="D11" s="46">
        <f>D12</f>
        <v>678.4392499999999</v>
      </c>
      <c r="E11" s="46">
        <f t="shared" si="0"/>
        <v>114.9897033898305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s="31" customFormat="1" ht="17.25" customHeight="1">
      <c r="A12" s="41" t="s">
        <v>11</v>
      </c>
      <c r="B12" s="42" t="s">
        <v>12</v>
      </c>
      <c r="C12" s="43">
        <f>C13</f>
        <v>590</v>
      </c>
      <c r="D12" s="43">
        <f>D13</f>
        <v>678.4392499999999</v>
      </c>
      <c r="E12" s="43">
        <f t="shared" si="0"/>
        <v>114.9897033898305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38.25" customHeight="1">
      <c r="A13" s="29" t="s">
        <v>47</v>
      </c>
      <c r="B13" s="38" t="s">
        <v>2</v>
      </c>
      <c r="C13" s="39">
        <f>C14+C16</f>
        <v>590</v>
      </c>
      <c r="D13" s="39">
        <f>D14+D15+D16+D17+D19+D18</f>
        <v>678.4392499999999</v>
      </c>
      <c r="E13" s="40">
        <f t="shared" si="0"/>
        <v>114.9897033898305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s="37" customFormat="1" ht="59.25" customHeight="1">
      <c r="A14" s="32" t="s">
        <v>88</v>
      </c>
      <c r="B14" s="33" t="s">
        <v>13</v>
      </c>
      <c r="C14" s="34">
        <v>590</v>
      </c>
      <c r="D14" s="34">
        <v>676.72003</v>
      </c>
      <c r="E14" s="35">
        <f t="shared" si="0"/>
        <v>114.69831016949152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s="37" customFormat="1" ht="59.25" customHeight="1">
      <c r="A15" s="32" t="s">
        <v>97</v>
      </c>
      <c r="B15" s="33" t="s">
        <v>98</v>
      </c>
      <c r="C15" s="34">
        <v>0</v>
      </c>
      <c r="D15" s="34">
        <v>0.16107</v>
      </c>
      <c r="E15" s="35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s="37" customFormat="1" ht="48.75" customHeight="1">
      <c r="A16" s="32" t="s">
        <v>89</v>
      </c>
      <c r="B16" s="33" t="s">
        <v>124</v>
      </c>
      <c r="C16" s="34">
        <v>0</v>
      </c>
      <c r="D16" s="34">
        <v>0.05714</v>
      </c>
      <c r="E16" s="35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s="37" customFormat="1" ht="48.75" customHeight="1">
      <c r="A17" s="32" t="s">
        <v>105</v>
      </c>
      <c r="B17" s="33" t="s">
        <v>106</v>
      </c>
      <c r="C17" s="34">
        <v>0</v>
      </c>
      <c r="D17" s="34">
        <v>1.49407</v>
      </c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37" customFormat="1" ht="48.75" customHeight="1">
      <c r="A18" s="32" t="s">
        <v>137</v>
      </c>
      <c r="B18" s="33" t="s">
        <v>138</v>
      </c>
      <c r="C18" s="34">
        <v>0</v>
      </c>
      <c r="D18" s="34">
        <v>0.00694</v>
      </c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37" customFormat="1" ht="48.75" customHeight="1">
      <c r="A19" s="32" t="s">
        <v>107</v>
      </c>
      <c r="B19" s="33" t="s">
        <v>108</v>
      </c>
      <c r="C19" s="34">
        <v>0</v>
      </c>
      <c r="D19" s="34">
        <v>0</v>
      </c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31" customFormat="1" ht="25.5">
      <c r="A20" s="44" t="s">
        <v>57</v>
      </c>
      <c r="B20" s="45" t="s">
        <v>58</v>
      </c>
      <c r="C20" s="109">
        <f>C21</f>
        <v>519.0500000000001</v>
      </c>
      <c r="D20" s="46">
        <f>D21</f>
        <v>529.0211</v>
      </c>
      <c r="E20" s="46">
        <f aca="true" t="shared" si="1" ref="E20:E29">D20/C20*100</f>
        <v>101.92102880262017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31" customFormat="1" ht="25.5">
      <c r="A21" s="41" t="s">
        <v>59</v>
      </c>
      <c r="B21" s="42" t="s">
        <v>61</v>
      </c>
      <c r="C21" s="43">
        <f>C22</f>
        <v>519.0500000000001</v>
      </c>
      <c r="D21" s="43">
        <f>D22</f>
        <v>529.0211</v>
      </c>
      <c r="E21" s="43">
        <f t="shared" si="1"/>
        <v>101.92102880262017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22.5">
      <c r="A22" s="49" t="s">
        <v>59</v>
      </c>
      <c r="B22" s="38" t="s">
        <v>60</v>
      </c>
      <c r="C22" s="40">
        <f>SUM(C23:C26)</f>
        <v>519.0500000000001</v>
      </c>
      <c r="D22" s="40">
        <f>SUM(D23:D26)</f>
        <v>529.0211</v>
      </c>
      <c r="E22" s="40">
        <f t="shared" si="1"/>
        <v>101.92102880262017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s="37" customFormat="1" ht="33.75">
      <c r="A23" s="47" t="s">
        <v>62</v>
      </c>
      <c r="B23" s="48" t="s">
        <v>109</v>
      </c>
      <c r="C23" s="35">
        <v>238.33</v>
      </c>
      <c r="D23" s="35">
        <v>244.22767</v>
      </c>
      <c r="E23" s="35">
        <f t="shared" si="1"/>
        <v>102.47458146267778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s="37" customFormat="1" ht="49.5" customHeight="1">
      <c r="A24" s="47" t="s">
        <v>63</v>
      </c>
      <c r="B24" s="48" t="s">
        <v>110</v>
      </c>
      <c r="C24" s="35">
        <v>1.36</v>
      </c>
      <c r="D24" s="35">
        <v>1.71758</v>
      </c>
      <c r="E24" s="35">
        <f>D24/C24*100</f>
        <v>126.29264705882352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s="37" customFormat="1" ht="45">
      <c r="A25" s="47" t="s">
        <v>64</v>
      </c>
      <c r="B25" s="48" t="s">
        <v>111</v>
      </c>
      <c r="C25" s="35">
        <v>313.5</v>
      </c>
      <c r="D25" s="35">
        <v>324.72295</v>
      </c>
      <c r="E25" s="35">
        <f>D25/C25*100</f>
        <v>103.57988835725678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s="37" customFormat="1" ht="45">
      <c r="A26" s="47" t="s">
        <v>65</v>
      </c>
      <c r="B26" s="48" t="s">
        <v>112</v>
      </c>
      <c r="C26" s="35">
        <v>-34.14</v>
      </c>
      <c r="D26" s="35">
        <v>-41.6471</v>
      </c>
      <c r="E26" s="35">
        <v>0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31" customFormat="1" ht="17.25" customHeight="1">
      <c r="A27" s="44" t="s">
        <v>30</v>
      </c>
      <c r="B27" s="45" t="s">
        <v>15</v>
      </c>
      <c r="C27" s="46">
        <f>C28+C32</f>
        <v>16</v>
      </c>
      <c r="D27" s="46">
        <f>D28+D32</f>
        <v>42.04488</v>
      </c>
      <c r="E27" s="46">
        <f t="shared" si="1"/>
        <v>262.7805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s="31" customFormat="1" ht="17.25" customHeight="1">
      <c r="A28" s="41" t="s">
        <v>16</v>
      </c>
      <c r="B28" s="42" t="s">
        <v>17</v>
      </c>
      <c r="C28" s="43">
        <f>C29</f>
        <v>4</v>
      </c>
      <c r="D28" s="43">
        <f>D30+D31</f>
        <v>29.50199</v>
      </c>
      <c r="E28" s="43">
        <f t="shared" si="1"/>
        <v>737.54975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23.25" customHeight="1">
      <c r="A29" s="49" t="s">
        <v>1</v>
      </c>
      <c r="B29" s="38" t="s">
        <v>3</v>
      </c>
      <c r="C29" s="40">
        <f>C30+C31</f>
        <v>4</v>
      </c>
      <c r="D29" s="40">
        <f>D30+D31</f>
        <v>29.50199</v>
      </c>
      <c r="E29" s="40">
        <f t="shared" si="1"/>
        <v>737.54975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37" customFormat="1" ht="50.25" customHeight="1">
      <c r="A30" s="47" t="s">
        <v>80</v>
      </c>
      <c r="B30" s="48" t="s">
        <v>20</v>
      </c>
      <c r="C30" s="35">
        <v>4</v>
      </c>
      <c r="D30" s="35">
        <v>21.79737</v>
      </c>
      <c r="E30" s="35">
        <f>D30/C30*100</f>
        <v>544.93425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37" customFormat="1" ht="23.25" customHeight="1">
      <c r="A31" s="47" t="s">
        <v>81</v>
      </c>
      <c r="B31" s="48" t="s">
        <v>21</v>
      </c>
      <c r="C31" s="35">
        <v>0</v>
      </c>
      <c r="D31" s="35">
        <v>7.70462</v>
      </c>
      <c r="E31" s="35">
        <v>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31" customFormat="1" ht="17.25" customHeight="1">
      <c r="A32" s="41" t="s">
        <v>18</v>
      </c>
      <c r="B32" s="42" t="s">
        <v>19</v>
      </c>
      <c r="C32" s="43">
        <f>C33+C37</f>
        <v>12</v>
      </c>
      <c r="D32" s="43">
        <f>D33+D37</f>
        <v>12.54289</v>
      </c>
      <c r="E32" s="43">
        <f>D32/C32*100</f>
        <v>104.52408333333334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2.75">
      <c r="A33" s="49" t="s">
        <v>76</v>
      </c>
      <c r="B33" s="38" t="s">
        <v>77</v>
      </c>
      <c r="C33" s="40">
        <f>C34</f>
        <v>6</v>
      </c>
      <c r="D33" s="40">
        <f>D34+D35</f>
        <v>6.81682</v>
      </c>
      <c r="E33" s="40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s="37" customFormat="1" ht="39" customHeight="1">
      <c r="A34" s="50" t="s">
        <v>82</v>
      </c>
      <c r="B34" s="48" t="s">
        <v>125</v>
      </c>
      <c r="C34" s="35">
        <v>6</v>
      </c>
      <c r="D34" s="35">
        <v>6.627</v>
      </c>
      <c r="E34" s="35">
        <f>C34/D34*100</f>
        <v>90.53870529651427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37" customFormat="1" ht="40.5" customHeight="1">
      <c r="A35" s="50" t="s">
        <v>83</v>
      </c>
      <c r="B35" s="48" t="s">
        <v>126</v>
      </c>
      <c r="C35" s="35">
        <v>0</v>
      </c>
      <c r="D35" s="35">
        <v>0.18982</v>
      </c>
      <c r="E35" s="35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37" customFormat="1" ht="40.5" customHeight="1" hidden="1">
      <c r="A36" s="50" t="s">
        <v>48</v>
      </c>
      <c r="B36" s="48" t="s">
        <v>42</v>
      </c>
      <c r="C36" s="35"/>
      <c r="D36" s="35">
        <v>0</v>
      </c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2.75">
      <c r="A37" s="49" t="s">
        <v>78</v>
      </c>
      <c r="B37" s="38" t="s">
        <v>79</v>
      </c>
      <c r="C37" s="40">
        <f>C38</f>
        <v>6</v>
      </c>
      <c r="D37" s="40">
        <f>D38+D39</f>
        <v>5.72607</v>
      </c>
      <c r="E37" s="40">
        <f>E38</f>
        <v>94.93733333333334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s="37" customFormat="1" ht="33.75">
      <c r="A38" s="50" t="s">
        <v>84</v>
      </c>
      <c r="B38" s="48" t="s">
        <v>127</v>
      </c>
      <c r="C38" s="35">
        <v>6</v>
      </c>
      <c r="D38" s="35">
        <v>5.69624</v>
      </c>
      <c r="E38" s="35">
        <f>D38/C38*100</f>
        <v>94.93733333333334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37" customFormat="1" ht="22.5">
      <c r="A39" s="50" t="s">
        <v>85</v>
      </c>
      <c r="B39" s="48" t="s">
        <v>128</v>
      </c>
      <c r="C39" s="35">
        <v>0</v>
      </c>
      <c r="D39" s="35">
        <v>0.02983</v>
      </c>
      <c r="E39" s="35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31" customFormat="1" ht="25.5" customHeight="1" hidden="1">
      <c r="A40" s="44" t="s">
        <v>22</v>
      </c>
      <c r="B40" s="45" t="s">
        <v>23</v>
      </c>
      <c r="C40" s="46">
        <f>C41</f>
        <v>0</v>
      </c>
      <c r="D40" s="46">
        <f>D41</f>
        <v>0</v>
      </c>
      <c r="E40" s="56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s="31" customFormat="1" ht="18.75" customHeight="1" hidden="1">
      <c r="A41" s="41" t="s">
        <v>14</v>
      </c>
      <c r="B41" s="42" t="s">
        <v>24</v>
      </c>
      <c r="C41" s="43">
        <f>C42</f>
        <v>0</v>
      </c>
      <c r="D41" s="43">
        <f>D42</f>
        <v>0</v>
      </c>
      <c r="E41" s="5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26.25" customHeight="1" hidden="1">
      <c r="A42" s="54" t="s">
        <v>4</v>
      </c>
      <c r="B42" s="55" t="s">
        <v>5</v>
      </c>
      <c r="C42" s="40"/>
      <c r="D42" s="40">
        <f>SUM(D43:D44)</f>
        <v>0</v>
      </c>
      <c r="E42" s="40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s="37" customFormat="1" ht="26.25" customHeight="1" hidden="1">
      <c r="A43" s="51" t="s">
        <v>25</v>
      </c>
      <c r="B43" s="52" t="s">
        <v>27</v>
      </c>
      <c r="C43" s="53"/>
      <c r="D43" s="53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37" customFormat="1" ht="26.25" customHeight="1" hidden="1">
      <c r="A44" s="51" t="s">
        <v>26</v>
      </c>
      <c r="B44" s="52" t="s">
        <v>28</v>
      </c>
      <c r="C44" s="53"/>
      <c r="D44" s="53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37" customFormat="1" ht="26.25" customHeight="1">
      <c r="A45" s="71" t="s">
        <v>70</v>
      </c>
      <c r="B45" s="72" t="s">
        <v>71</v>
      </c>
      <c r="C45" s="73">
        <f>C46</f>
        <v>10</v>
      </c>
      <c r="D45" s="73">
        <f>D46</f>
        <v>0</v>
      </c>
      <c r="E45" s="82">
        <f>D45/C45*100</f>
        <v>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37" customFormat="1" ht="26.25" customHeight="1">
      <c r="A46" s="76" t="s">
        <v>72</v>
      </c>
      <c r="B46" s="74" t="s">
        <v>73</v>
      </c>
      <c r="C46" s="75">
        <f>C47</f>
        <v>10</v>
      </c>
      <c r="D46" s="75">
        <f>D47</f>
        <v>0</v>
      </c>
      <c r="E46" s="83">
        <f>D46/C46*100</f>
        <v>0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37" customFormat="1" ht="55.5" customHeight="1">
      <c r="A47" s="77" t="s">
        <v>86</v>
      </c>
      <c r="B47" s="52" t="s">
        <v>113</v>
      </c>
      <c r="C47" s="53">
        <v>10</v>
      </c>
      <c r="D47" s="53">
        <v>0</v>
      </c>
      <c r="E47" s="35">
        <f>D47/C47*100</f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26.25" customHeight="1">
      <c r="A48" s="57" t="s">
        <v>49</v>
      </c>
      <c r="B48" s="58" t="s">
        <v>29</v>
      </c>
      <c r="C48" s="110">
        <f>C49</f>
        <v>74.77233</v>
      </c>
      <c r="D48" s="56">
        <f>D49</f>
        <v>75.12232999999999</v>
      </c>
      <c r="E48" s="56">
        <f aca="true" t="shared" si="2" ref="E48:E53">D48/C48*100</f>
        <v>100.46808759336507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8" customHeight="1">
      <c r="A49" s="60" t="s">
        <v>67</v>
      </c>
      <c r="B49" s="61" t="s">
        <v>69</v>
      </c>
      <c r="C49" s="111">
        <f>SUM(C50:C50)+C54</f>
        <v>74.77233</v>
      </c>
      <c r="D49" s="59">
        <f>SUM(D50:D50)+D54</f>
        <v>75.12232999999999</v>
      </c>
      <c r="E49" s="59">
        <f t="shared" si="2"/>
        <v>100.46808759336507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22.5" customHeight="1">
      <c r="A50" s="10" t="s">
        <v>87</v>
      </c>
      <c r="B50" s="26" t="s">
        <v>68</v>
      </c>
      <c r="C50" s="24">
        <v>10</v>
      </c>
      <c r="D50" s="24">
        <v>10.35</v>
      </c>
      <c r="E50" s="22">
        <f t="shared" si="2"/>
        <v>103.49999999999999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22.5" customHeight="1" hidden="1">
      <c r="A51" s="62" t="s">
        <v>33</v>
      </c>
      <c r="B51" s="63" t="s">
        <v>32</v>
      </c>
      <c r="C51" s="56">
        <f>C52</f>
        <v>0</v>
      </c>
      <c r="D51" s="56">
        <f>D52</f>
        <v>0</v>
      </c>
      <c r="E51" s="56" t="e">
        <f t="shared" si="2"/>
        <v>#DIV/0!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23.25" customHeight="1" hidden="1">
      <c r="A52" s="64" t="s">
        <v>56</v>
      </c>
      <c r="B52" s="65" t="s">
        <v>55</v>
      </c>
      <c r="C52" s="59">
        <f>C53</f>
        <v>0</v>
      </c>
      <c r="D52" s="59">
        <f>D53</f>
        <v>0</v>
      </c>
      <c r="E52" s="59" t="e">
        <f t="shared" si="2"/>
        <v>#DIV/0!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22.5" customHeight="1" hidden="1">
      <c r="A53" s="5" t="s">
        <v>35</v>
      </c>
      <c r="B53" s="21" t="s">
        <v>34</v>
      </c>
      <c r="C53" s="22">
        <v>0</v>
      </c>
      <c r="D53" s="22">
        <v>0</v>
      </c>
      <c r="E53" s="22" t="e">
        <f t="shared" si="2"/>
        <v>#DIV/0!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22.5" customHeight="1">
      <c r="A54" s="5" t="s">
        <v>114</v>
      </c>
      <c r="B54" s="101" t="s">
        <v>129</v>
      </c>
      <c r="C54" s="22">
        <v>64.77233</v>
      </c>
      <c r="D54" s="22">
        <v>64.77233</v>
      </c>
      <c r="E54" s="22">
        <f>D54/C54*100</f>
        <v>100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22.5" customHeight="1">
      <c r="A55" s="96" t="s">
        <v>99</v>
      </c>
      <c r="B55" s="97" t="s">
        <v>104</v>
      </c>
      <c r="C55" s="93">
        <f>C56</f>
        <v>0</v>
      </c>
      <c r="D55" s="93">
        <f>D56</f>
        <v>0</v>
      </c>
      <c r="E55" s="93">
        <f>E56</f>
        <v>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22.5" customHeight="1">
      <c r="A56" s="98" t="s">
        <v>100</v>
      </c>
      <c r="B56" s="99" t="s">
        <v>103</v>
      </c>
      <c r="C56" s="100">
        <f>C57</f>
        <v>0</v>
      </c>
      <c r="D56" s="100">
        <f>D57</f>
        <v>0</v>
      </c>
      <c r="E56" s="100">
        <v>0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22.5" customHeight="1">
      <c r="A57" s="5" t="s">
        <v>101</v>
      </c>
      <c r="B57" s="21" t="s">
        <v>102</v>
      </c>
      <c r="C57" s="22">
        <v>0</v>
      </c>
      <c r="D57" s="22">
        <v>0</v>
      </c>
      <c r="E57" s="22">
        <v>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22.5" customHeight="1">
      <c r="A58" s="84" t="s">
        <v>90</v>
      </c>
      <c r="B58" s="87">
        <v>11600000000000000</v>
      </c>
      <c r="C58" s="88">
        <f>C59</f>
        <v>3</v>
      </c>
      <c r="D58" s="88">
        <f>D59</f>
        <v>0.019</v>
      </c>
      <c r="E58" s="88">
        <f>D58/C58*100</f>
        <v>0.6333333333333333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22.5" customHeight="1">
      <c r="A59" s="85" t="s">
        <v>91</v>
      </c>
      <c r="B59" s="89">
        <v>11690000000000100</v>
      </c>
      <c r="C59" s="86">
        <f>C60</f>
        <v>3</v>
      </c>
      <c r="D59" s="86">
        <f>D60</f>
        <v>0.019</v>
      </c>
      <c r="E59" s="86">
        <f>D59/C59*100</f>
        <v>0.6333333333333333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22.5" customHeight="1">
      <c r="A60" s="5" t="s">
        <v>92</v>
      </c>
      <c r="B60" s="101" t="s">
        <v>115</v>
      </c>
      <c r="C60" s="22">
        <v>3</v>
      </c>
      <c r="D60" s="22">
        <v>0.019</v>
      </c>
      <c r="E60" s="22">
        <f>D60/C60*100</f>
        <v>0.6333333333333333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s="3" customFormat="1" ht="17.25" customHeight="1">
      <c r="A61" s="18" t="s">
        <v>38</v>
      </c>
      <c r="B61" s="19" t="s">
        <v>36</v>
      </c>
      <c r="C61" s="90">
        <f>C62+C74</f>
        <v>13524.9</v>
      </c>
      <c r="D61" s="90">
        <f>D62+D74</f>
        <v>13437.96297</v>
      </c>
      <c r="E61" s="20">
        <f aca="true" t="shared" si="3" ref="E61:E72">D61/C61*100</f>
        <v>99.35720759488056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s="3" customFormat="1" ht="26.25" customHeight="1">
      <c r="A62" s="44" t="s">
        <v>39</v>
      </c>
      <c r="B62" s="45" t="s">
        <v>50</v>
      </c>
      <c r="C62" s="46">
        <f>C63+C68+C71+C76</f>
        <v>13524.9</v>
      </c>
      <c r="D62" s="46">
        <f>D63+D68+D71+D76</f>
        <v>13437.96297</v>
      </c>
      <c r="E62" s="56">
        <f t="shared" si="3"/>
        <v>99.35720759488056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21">
      <c r="A63" s="64" t="s">
        <v>40</v>
      </c>
      <c r="B63" s="65" t="s">
        <v>118</v>
      </c>
      <c r="C63" s="59">
        <f>SUM(C64:C65)+C66</f>
        <v>12578.9</v>
      </c>
      <c r="D63" s="59">
        <f>SUM(D64:D65)+D66</f>
        <v>12578.9</v>
      </c>
      <c r="E63" s="59">
        <f t="shared" si="3"/>
        <v>100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27" customHeight="1">
      <c r="A64" s="103" t="s">
        <v>130</v>
      </c>
      <c r="B64" s="23" t="s">
        <v>116</v>
      </c>
      <c r="C64" s="22">
        <v>8901.9</v>
      </c>
      <c r="D64" s="22">
        <v>8901.9</v>
      </c>
      <c r="E64" s="22">
        <f t="shared" si="3"/>
        <v>100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5.75" customHeight="1" hidden="1">
      <c r="A65" s="11" t="s">
        <v>43</v>
      </c>
      <c r="B65" s="23" t="s">
        <v>44</v>
      </c>
      <c r="C65" s="22"/>
      <c r="D65" s="22"/>
      <c r="E65" s="22" t="e">
        <f t="shared" si="3"/>
        <v>#DIV/0!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30.75" customHeight="1">
      <c r="A66" s="104" t="s">
        <v>74</v>
      </c>
      <c r="B66" s="105" t="s">
        <v>117</v>
      </c>
      <c r="C66" s="81">
        <f>C67</f>
        <v>3677</v>
      </c>
      <c r="D66" s="81">
        <f>D67</f>
        <v>3677</v>
      </c>
      <c r="E66" s="22">
        <f t="shared" si="3"/>
        <v>100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27" customHeight="1">
      <c r="A67" s="11" t="s">
        <v>74</v>
      </c>
      <c r="B67" s="102" t="s">
        <v>117</v>
      </c>
      <c r="C67" s="22">
        <v>3677</v>
      </c>
      <c r="D67" s="22">
        <v>3677</v>
      </c>
      <c r="E67" s="22">
        <f t="shared" si="3"/>
        <v>100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23.25" customHeight="1">
      <c r="A68" s="64" t="s">
        <v>41</v>
      </c>
      <c r="B68" s="65" t="s">
        <v>120</v>
      </c>
      <c r="C68" s="59">
        <f>C69+C70</f>
        <v>782</v>
      </c>
      <c r="D68" s="59">
        <f>D69+D70</f>
        <v>695.06297</v>
      </c>
      <c r="E68" s="59">
        <f t="shared" si="3"/>
        <v>88.88273273657289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33.75" customHeight="1">
      <c r="A69" s="13" t="s">
        <v>132</v>
      </c>
      <c r="B69" s="27" t="s">
        <v>119</v>
      </c>
      <c r="C69" s="25">
        <v>200</v>
      </c>
      <c r="D69" s="25">
        <v>113.06297</v>
      </c>
      <c r="E69" s="22">
        <f t="shared" si="3"/>
        <v>56.531485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27" customHeight="1">
      <c r="A70" s="103" t="s">
        <v>131</v>
      </c>
      <c r="B70" s="27" t="s">
        <v>119</v>
      </c>
      <c r="C70" s="25">
        <v>582</v>
      </c>
      <c r="D70" s="25">
        <v>582</v>
      </c>
      <c r="E70" s="22">
        <f t="shared" si="3"/>
        <v>100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21">
      <c r="A71" s="64" t="s">
        <v>45</v>
      </c>
      <c r="B71" s="65" t="s">
        <v>123</v>
      </c>
      <c r="C71" s="59">
        <f>C72+C73</f>
        <v>164</v>
      </c>
      <c r="D71" s="59">
        <f>D72+D73</f>
        <v>164</v>
      </c>
      <c r="E71" s="59">
        <f t="shared" si="3"/>
        <v>100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22.5">
      <c r="A72" s="12" t="s">
        <v>46</v>
      </c>
      <c r="B72" s="27" t="s">
        <v>121</v>
      </c>
      <c r="C72" s="25">
        <v>0.7</v>
      </c>
      <c r="D72" s="25">
        <v>0.7</v>
      </c>
      <c r="E72" s="22">
        <f t="shared" si="3"/>
        <v>100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30" customHeight="1">
      <c r="A73" s="79" t="s">
        <v>75</v>
      </c>
      <c r="B73" s="80" t="s">
        <v>122</v>
      </c>
      <c r="C73" s="81">
        <v>163.3</v>
      </c>
      <c r="D73" s="81">
        <v>163.3</v>
      </c>
      <c r="E73" s="78">
        <f>C73/D73*100</f>
        <v>100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30" customHeight="1">
      <c r="A74" s="91" t="s">
        <v>93</v>
      </c>
      <c r="B74" s="92" t="s">
        <v>94</v>
      </c>
      <c r="C74" s="93">
        <f>C75</f>
        <v>0</v>
      </c>
      <c r="D74" s="93">
        <f>D75</f>
        <v>0</v>
      </c>
      <c r="E74" s="94"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30" customHeight="1">
      <c r="A75" s="79" t="s">
        <v>95</v>
      </c>
      <c r="B75" s="80" t="s">
        <v>96</v>
      </c>
      <c r="C75" s="81">
        <v>0</v>
      </c>
      <c r="D75" s="81">
        <v>0</v>
      </c>
      <c r="E75" s="78">
        <v>0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30" customHeight="1">
      <c r="A76" s="106" t="s">
        <v>134</v>
      </c>
      <c r="B76" s="108" t="s">
        <v>133</v>
      </c>
      <c r="C76" s="93">
        <f>C77</f>
        <v>0</v>
      </c>
      <c r="D76" s="93">
        <f>D77</f>
        <v>0</v>
      </c>
      <c r="E76" s="94" t="e">
        <f>E77</f>
        <v>#DIV/0!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30" customHeight="1">
      <c r="A77" s="103" t="s">
        <v>136</v>
      </c>
      <c r="B77" s="107" t="s">
        <v>135</v>
      </c>
      <c r="C77" s="81">
        <v>0</v>
      </c>
      <c r="D77" s="81">
        <v>0</v>
      </c>
      <c r="E77" s="78" t="e">
        <f>D77/C77*100</f>
        <v>#DIV/0!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s="3" customFormat="1" ht="38.25">
      <c r="A78" s="44" t="s">
        <v>52</v>
      </c>
      <c r="B78" s="45" t="s">
        <v>51</v>
      </c>
      <c r="C78" s="46">
        <v>0</v>
      </c>
      <c r="D78" s="46">
        <v>0</v>
      </c>
      <c r="E78" s="56"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22.5" customHeight="1">
      <c r="A79" s="13" t="s">
        <v>53</v>
      </c>
      <c r="B79" s="28" t="s">
        <v>54</v>
      </c>
      <c r="C79" s="25">
        <v>0</v>
      </c>
      <c r="D79" s="25">
        <v>0</v>
      </c>
      <c r="E79" s="22">
        <v>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2" spans="1:18" ht="12.75">
      <c r="A82" s="6"/>
      <c r="B82" s="1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6"/>
      <c r="B83" s="1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6"/>
      <c r="B84" s="1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6"/>
      <c r="B85" s="1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6"/>
      <c r="B86" s="1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6"/>
      <c r="B87" s="1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2.75">
      <c r="A88" s="6"/>
      <c r="B88" s="1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2.75">
      <c r="A89" s="6"/>
      <c r="B89" s="1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2.75">
      <c r="A90" s="6"/>
      <c r="B90" s="1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2.75">
      <c r="A91" s="6"/>
      <c r="B91" s="1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2.75">
      <c r="A92" s="6"/>
      <c r="B92" s="1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6"/>
      <c r="B93" s="1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2.75">
      <c r="A94" s="6"/>
      <c r="B94" s="1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2.75">
      <c r="A95" s="6"/>
      <c r="B95" s="1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2.75">
      <c r="A96" s="6"/>
      <c r="B96" s="1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2.75">
      <c r="A97" s="6"/>
      <c r="B97" s="1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6"/>
      <c r="B98" s="1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6"/>
      <c r="B99" s="1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6"/>
      <c r="B100" s="1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6"/>
      <c r="B101" s="1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6"/>
      <c r="B102" s="1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2.75">
      <c r="A103" s="6"/>
      <c r="B103" s="1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2.75">
      <c r="A104" s="6"/>
      <c r="B104" s="1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2.75">
      <c r="A105" s="6"/>
      <c r="B105" s="1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2.75">
      <c r="A106" s="6"/>
      <c r="B106" s="1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2.75">
      <c r="A107" s="6"/>
      <c r="B107" s="1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2.75">
      <c r="A108" s="6"/>
      <c r="B108" s="1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2.75">
      <c r="A109" s="6"/>
      <c r="B109" s="1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2.75">
      <c r="A110" s="6"/>
      <c r="B110" s="1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2.75">
      <c r="A111" s="6"/>
      <c r="B111" s="1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2.75">
      <c r="A112" s="6"/>
      <c r="B112" s="1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2.75">
      <c r="A113" s="6"/>
      <c r="B113" s="1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2.75">
      <c r="A114" s="6"/>
      <c r="B114" s="1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2.75">
      <c r="A115" s="6"/>
      <c r="B115" s="1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2.75">
      <c r="A116" s="6"/>
      <c r="B116" s="1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2.75">
      <c r="A117" s="6"/>
      <c r="B117" s="1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2.75">
      <c r="A118" s="6"/>
      <c r="B118" s="1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2.75">
      <c r="A119" s="6"/>
      <c r="B119" s="1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2.75">
      <c r="A120" s="6"/>
      <c r="B120" s="1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2.75">
      <c r="A121" s="6"/>
      <c r="B121" s="1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2.75">
      <c r="A122" s="6"/>
      <c r="B122" s="1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2.75">
      <c r="A123" s="6"/>
      <c r="B123" s="1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2.75">
      <c r="A124" s="6"/>
      <c r="B124" s="1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2.75">
      <c r="A125" s="6"/>
      <c r="B125" s="1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2.75">
      <c r="A126" s="6"/>
      <c r="B126" s="1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>
      <c r="A127" s="6"/>
      <c r="B127" s="1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>
      <c r="A128" s="6"/>
      <c r="B128" s="1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>
      <c r="A129" s="6"/>
      <c r="B129" s="1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>
      <c r="A130" s="6"/>
      <c r="B130" s="1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>
      <c r="A131" s="6"/>
      <c r="B131" s="1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>
      <c r="A132" s="6"/>
      <c r="B132" s="1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>
      <c r="A133" s="6"/>
      <c r="B133" s="1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>
      <c r="A134" s="6"/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>
      <c r="A135" s="6"/>
      <c r="B135" s="1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>
      <c r="A136" s="6"/>
      <c r="B136" s="1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>
      <c r="A137" s="6"/>
      <c r="B137" s="1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>
      <c r="A138" s="6"/>
      <c r="B138" s="1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2.75">
      <c r="A139" s="6"/>
      <c r="B139" s="1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2.75">
      <c r="A140" s="6"/>
      <c r="B140" s="1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>
      <c r="A141" s="6"/>
      <c r="B141" s="1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2.75">
      <c r="A142" s="6"/>
      <c r="B142" s="1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2.75">
      <c r="A143" s="6"/>
      <c r="B143" s="1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>
      <c r="A144" s="6"/>
      <c r="B144" s="1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2.75">
      <c r="A145" s="6"/>
      <c r="B145" s="1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>
      <c r="A146" s="6"/>
      <c r="B146" s="1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>
      <c r="A147" s="6"/>
      <c r="B147" s="1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>
      <c r="A148" s="6"/>
      <c r="B148" s="1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>
      <c r="A149" s="6"/>
      <c r="B149" s="1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>
      <c r="A150" s="6"/>
      <c r="B150" s="1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2.75">
      <c r="A151" s="6"/>
      <c r="B151" s="1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>
      <c r="A152" s="6"/>
      <c r="B152" s="1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2.75">
      <c r="A153" s="6"/>
      <c r="B153" s="1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2.75">
      <c r="A154" s="6"/>
      <c r="B154" s="1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>
      <c r="A155" s="6"/>
      <c r="B155" s="1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>
      <c r="A156" s="6"/>
      <c r="B156" s="1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>
      <c r="A157" s="6"/>
      <c r="B157" s="1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>
      <c r="A158" s="6"/>
      <c r="B158" s="1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>
      <c r="A159" s="6"/>
      <c r="B159" s="1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>
      <c r="A160" s="6"/>
      <c r="B160" s="1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>
      <c r="A161" s="6"/>
      <c r="B161" s="1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>
      <c r="A162" s="6"/>
      <c r="B162" s="1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>
      <c r="A163" s="6"/>
      <c r="B163" s="1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>
      <c r="A164" s="6"/>
      <c r="B164" s="1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>
      <c r="A165" s="6"/>
      <c r="B165" s="1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>
      <c r="A166" s="6"/>
      <c r="B166" s="1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>
      <c r="A167" s="6"/>
      <c r="B167" s="1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>
      <c r="A168" s="6"/>
      <c r="B168" s="1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>
      <c r="A169" s="6"/>
      <c r="B169" s="1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>
      <c r="A170" s="6"/>
      <c r="B170" s="1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>
      <c r="A171" s="6"/>
      <c r="B171" s="1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>
      <c r="A172" s="6"/>
      <c r="B172" s="1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>
      <c r="A173" s="6"/>
      <c r="B173" s="1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>
      <c r="A174" s="6"/>
      <c r="B174" s="1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>
      <c r="A175" s="6"/>
      <c r="B175" s="1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>
      <c r="A176" s="6"/>
      <c r="B176" s="1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>
      <c r="A177" s="6"/>
      <c r="B177" s="1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>
      <c r="A178" s="6"/>
      <c r="B178" s="1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>
      <c r="A179" s="6"/>
      <c r="B179" s="1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>
      <c r="A180" s="6"/>
      <c r="B180" s="1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>
      <c r="A181" s="6"/>
      <c r="B181" s="1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>
      <c r="A182" s="6"/>
      <c r="B182" s="1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>
      <c r="A183" s="6"/>
      <c r="B183" s="1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>
      <c r="A184" s="6"/>
      <c r="B184" s="1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>
      <c r="A185" s="6"/>
      <c r="B185" s="1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>
      <c r="A186" s="6"/>
      <c r="B186" s="1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>
      <c r="A187" s="6"/>
      <c r="B187" s="1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>
      <c r="A188" s="6"/>
      <c r="B188" s="1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>
      <c r="A189" s="6"/>
      <c r="B189" s="1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>
      <c r="A190" s="6"/>
      <c r="B190" s="1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>
      <c r="A191" s="6"/>
      <c r="B191" s="1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>
      <c r="A192" s="6"/>
      <c r="B192" s="1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>
      <c r="A193" s="6"/>
      <c r="B193" s="1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>
      <c r="A194" s="6"/>
      <c r="B194" s="1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>
      <c r="A195" s="6"/>
      <c r="B195" s="1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>
      <c r="A196" s="6"/>
      <c r="B196" s="1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>
      <c r="A197" s="6"/>
      <c r="B197" s="1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>
      <c r="A198" s="6"/>
      <c r="B198" s="1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>
      <c r="A199" s="6"/>
      <c r="B199" s="1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>
      <c r="A200" s="6"/>
      <c r="B200" s="1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>
      <c r="A201" s="6"/>
      <c r="B201" s="17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>
      <c r="A202" s="6"/>
      <c r="B202" s="17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>
      <c r="A203" s="6"/>
      <c r="B203" s="17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>
      <c r="A204" s="6"/>
      <c r="B204" s="17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>
      <c r="A205" s="6"/>
      <c r="B205" s="17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>
      <c r="A206" s="6"/>
      <c r="B206" s="17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>
      <c r="A207" s="6"/>
      <c r="B207" s="17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>
      <c r="A208" s="6"/>
      <c r="B208" s="1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>
      <c r="A209" s="6"/>
      <c r="B209" s="17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>
      <c r="A210" s="6"/>
      <c r="B210" s="17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>
      <c r="A211" s="6"/>
      <c r="B211" s="17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>
      <c r="A212" s="6"/>
      <c r="B212" s="17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>
      <c r="A213" s="6"/>
      <c r="B213" s="17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>
      <c r="A214" s="6"/>
      <c r="B214" s="17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>
      <c r="A215" s="6"/>
      <c r="B215" s="1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>
      <c r="A216" s="6"/>
      <c r="B216" s="17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>
      <c r="A217" s="6"/>
      <c r="B217" s="1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>
      <c r="A218" s="6"/>
      <c r="B218" s="17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>
      <c r="A219" s="6"/>
      <c r="B219" s="1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>
      <c r="A220" s="6"/>
      <c r="B220" s="17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>
      <c r="A221" s="6"/>
      <c r="B221" s="17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>
      <c r="A222" s="6"/>
      <c r="B222" s="17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>
      <c r="A223" s="6"/>
      <c r="B223" s="17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>
      <c r="A224" s="6"/>
      <c r="B224" s="17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>
      <c r="A225" s="6"/>
      <c r="B225" s="17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>
      <c r="A226" s="6"/>
      <c r="B226" s="17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>
      <c r="A227" s="6"/>
      <c r="B227" s="17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>
      <c r="A228" s="6"/>
      <c r="B228" s="17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>
      <c r="A229" s="6"/>
      <c r="B229" s="17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>
      <c r="A230" s="6"/>
      <c r="B230" s="17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>
      <c r="A231" s="6"/>
      <c r="B231" s="1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>
      <c r="A232" s="6"/>
      <c r="B232" s="17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>
      <c r="A233" s="6"/>
      <c r="B233" s="17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>
      <c r="A234" s="6"/>
      <c r="B234" s="17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>
      <c r="A235" s="6"/>
      <c r="B235" s="1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>
      <c r="A236" s="6"/>
      <c r="B236" s="17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>
      <c r="A237" s="6"/>
      <c r="B237" s="1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ht="12.75">
      <c r="A238" s="6"/>
      <c r="B238" s="17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12.75">
      <c r="A239" s="6"/>
      <c r="B239" s="17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12.75">
      <c r="A240" s="6"/>
      <c r="B240" s="1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12.75">
      <c r="A241" s="6"/>
      <c r="B241" s="17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ht="12.75">
      <c r="A242" s="6"/>
      <c r="B242" s="17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ht="12.75">
      <c r="A243" s="6"/>
      <c r="B243" s="17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12.75">
      <c r="A244" s="6"/>
      <c r="B244" s="17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ht="12.75">
      <c r="A245" s="6"/>
      <c r="B245" s="17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ht="12.75">
      <c r="A246" s="6"/>
      <c r="B246" s="17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12.75">
      <c r="A247" s="6"/>
      <c r="B247" s="17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12.75">
      <c r="A248" s="6"/>
      <c r="B248" s="17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ht="12.75">
      <c r="A249" s="6"/>
      <c r="B249" s="17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ht="12.75">
      <c r="A250" s="6"/>
      <c r="B250" s="17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ht="12.75">
      <c r="A251" s="6"/>
      <c r="B251" s="17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ht="12.75">
      <c r="A252" s="6"/>
      <c r="B252" s="17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ht="12.75">
      <c r="A253" s="6"/>
      <c r="B253" s="17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ht="12.75">
      <c r="A254" s="6"/>
      <c r="B254" s="17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ht="12.75">
      <c r="A255" s="6"/>
      <c r="B255" s="17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ht="12.75">
      <c r="A256" s="6"/>
      <c r="B256" s="17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ht="12.75">
      <c r="A257" s="6"/>
      <c r="B257" s="17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ht="12.75">
      <c r="A258" s="6"/>
      <c r="B258" s="17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ht="12.75">
      <c r="A259" s="6"/>
      <c r="B259" s="17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ht="12.75">
      <c r="A260" s="6"/>
      <c r="B260" s="17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ht="12.75">
      <c r="A261" s="6"/>
      <c r="B261" s="17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ht="12.75">
      <c r="A262" s="6"/>
      <c r="B262" s="17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ht="12.75">
      <c r="A263" s="6"/>
      <c r="B263" s="17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ht="12.75">
      <c r="A264" s="6"/>
      <c r="B264" s="17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ht="12.75">
      <c r="A265" s="6"/>
      <c r="B265" s="17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ht="12.75">
      <c r="A266" s="6"/>
      <c r="B266" s="17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ht="12.75">
      <c r="A267" s="6"/>
      <c r="B267" s="17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ht="12.75">
      <c r="A268" s="6"/>
      <c r="B268" s="17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ht="12.75">
      <c r="A269" s="6"/>
      <c r="B269" s="17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ht="12.75">
      <c r="A270" s="6"/>
      <c r="B270" s="17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ht="12.75">
      <c r="A271" s="6"/>
      <c r="B271" s="17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ht="12.75">
      <c r="A272" s="6"/>
      <c r="B272" s="17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ht="12.75">
      <c r="A273" s="6"/>
      <c r="B273" s="17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ht="12.75">
      <c r="A274" s="6"/>
      <c r="B274" s="17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ht="12.75">
      <c r="A275" s="6"/>
      <c r="B275" s="17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ht="12.75">
      <c r="A276" s="6"/>
      <c r="B276" s="17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ht="12.75">
      <c r="A277" s="6"/>
      <c r="B277" s="17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ht="12.75">
      <c r="A278" s="6"/>
      <c r="B278" s="17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ht="12.75">
      <c r="A279" s="6"/>
      <c r="B279" s="1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ht="12.75">
      <c r="A280" s="6"/>
      <c r="B280" s="17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ht="12.75">
      <c r="A281" s="6"/>
      <c r="B281" s="17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2.75">
      <c r="A282" s="6"/>
      <c r="B282" s="17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ht="12.75">
      <c r="A283" s="6"/>
      <c r="B283" s="17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12.75">
      <c r="A284" s="6"/>
      <c r="B284" s="17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ht="12.75">
      <c r="A285" s="6"/>
      <c r="B285" s="17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ht="12.75">
      <c r="A286" s="6"/>
      <c r="B286" s="17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12.75">
      <c r="A287" s="6"/>
      <c r="B287" s="17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12.75">
      <c r="A288" s="6"/>
      <c r="B288" s="17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ht="12.75">
      <c r="A289" s="6"/>
      <c r="B289" s="17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ht="12.75">
      <c r="A290" s="6"/>
      <c r="B290" s="17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ht="12.75">
      <c r="A291" s="6"/>
      <c r="B291" s="17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ht="12.75">
      <c r="A292" s="6"/>
      <c r="B292" s="17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ht="12.75">
      <c r="A293" s="6"/>
      <c r="B293" s="17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ht="12.75">
      <c r="A294" s="6"/>
      <c r="B294" s="17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ht="12.75">
      <c r="A295" s="6"/>
      <c r="B295" s="17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12.75">
      <c r="A296" s="6"/>
      <c r="B296" s="17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12.75">
      <c r="A297" s="6"/>
      <c r="B297" s="17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12.75">
      <c r="A298" s="6"/>
      <c r="B298" s="17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ht="12.75">
      <c r="A299" s="6"/>
      <c r="B299" s="17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ht="12.75">
      <c r="A300" s="6"/>
      <c r="B300" s="17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12.75">
      <c r="A301" s="6"/>
      <c r="B301" s="17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2.75">
      <c r="A302" s="6"/>
      <c r="B302" s="17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12.75">
      <c r="A303" s="6"/>
      <c r="B303" s="17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2.75">
      <c r="A304" s="6"/>
      <c r="B304" s="17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12.75">
      <c r="A305" s="6"/>
      <c r="B305" s="17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ht="12.75">
      <c r="A306" s="6"/>
      <c r="B306" s="17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ht="12.75">
      <c r="A307" s="6"/>
      <c r="B307" s="17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12.75">
      <c r="A308" s="6"/>
      <c r="B308" s="17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ht="12.75">
      <c r="A309" s="6"/>
      <c r="B309" s="17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ht="12.75">
      <c r="A310" s="6"/>
      <c r="B310" s="17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ht="12.75">
      <c r="A311" s="6"/>
      <c r="B311" s="1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2.75">
      <c r="A312" s="6"/>
      <c r="B312" s="1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ht="12.75">
      <c r="A313" s="6"/>
      <c r="B313" s="1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ht="12.75">
      <c r="A314" s="6"/>
      <c r="B314" s="17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ht="12.75">
      <c r="A315" s="6"/>
      <c r="B315" s="17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ht="12.75">
      <c r="A316" s="6"/>
      <c r="B316" s="17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ht="12.75">
      <c r="A317" s="6"/>
      <c r="B317" s="17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ht="12.75">
      <c r="A318" s="6"/>
      <c r="B318" s="17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</sheetData>
  <sheetProtection/>
  <mergeCells count="8">
    <mergeCell ref="A5:E5"/>
    <mergeCell ref="B1:E4"/>
    <mergeCell ref="D6:E6"/>
    <mergeCell ref="E7:E8"/>
    <mergeCell ref="A7:A8"/>
    <mergeCell ref="C7:C8"/>
    <mergeCell ref="D7:D8"/>
    <mergeCell ref="B7:B8"/>
  </mergeCells>
  <printOptions/>
  <pageMargins left="1.3779527559055118" right="0" top="0" bottom="0" header="0" footer="0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2022-04-29T08:39:17Z</cp:lastPrinted>
  <dcterms:created xsi:type="dcterms:W3CDTF">1996-10-08T23:32:33Z</dcterms:created>
  <dcterms:modified xsi:type="dcterms:W3CDTF">2022-05-12T03:47:51Z</dcterms:modified>
  <cp:category/>
  <cp:version/>
  <cp:contentType/>
  <cp:contentStatus/>
</cp:coreProperties>
</file>