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825" windowHeight="11760" tabRatio="798" activeTab="0"/>
  </bookViews>
  <sheets>
    <sheet name="Прогноз Соц. эконом. развития" sheetId="1" r:id="rId1"/>
  </sheets>
  <definedNames>
    <definedName name="_xlnm.Print_Titles" localSheetId="0">'Прогноз Соц. эконом. развития'!$13:$15</definedName>
  </definedNames>
  <calcPr fullCalcOnLoad="1"/>
</workbook>
</file>

<file path=xl/sharedStrings.xml><?xml version="1.0" encoding="utf-8"?>
<sst xmlns="http://schemas.openxmlformats.org/spreadsheetml/2006/main" count="134" uniqueCount="86">
  <si>
    <t>акцизы</t>
  </si>
  <si>
    <t>тыс. руб.</t>
  </si>
  <si>
    <t>есхн</t>
  </si>
  <si>
    <t>межбюджетные трансферты</t>
  </si>
  <si>
    <t>Число прибывших на территорию</t>
  </si>
  <si>
    <t>Число выбывших с территории</t>
  </si>
  <si>
    <t>8. Развитие социальной сферы</t>
  </si>
  <si>
    <t>субсидии муниципальному образованию</t>
  </si>
  <si>
    <t>субвенции  муниципальному образованию</t>
  </si>
  <si>
    <t>дотации  муниципальному образованию</t>
  </si>
  <si>
    <t xml:space="preserve">Протяженность автомобильных дорог общего пользования местного значения с твердым покрытием </t>
  </si>
  <si>
    <t>Естественный прирост, убыль</t>
  </si>
  <si>
    <t>Население</t>
  </si>
  <si>
    <t xml:space="preserve"> Сельское хозяйство</t>
  </si>
  <si>
    <t xml:space="preserve"> Бюджет муниципального образования </t>
  </si>
  <si>
    <t>Доходы  бюджета муниципального образования  - всего</t>
  </si>
  <si>
    <t>Налоговые доходы - всего</t>
  </si>
  <si>
    <t>Расходы  бюджета муниципального образования - всего</t>
  </si>
  <si>
    <t xml:space="preserve"> Труд и занятость</t>
  </si>
  <si>
    <t>на конец года;  чел.</t>
  </si>
  <si>
    <t>на конец года; чел.</t>
  </si>
  <si>
    <t xml:space="preserve">Численность постоянного населения </t>
  </si>
  <si>
    <t>в т. ч моложе трудоспособного возраста</t>
  </si>
  <si>
    <t>трудоспособного возраста</t>
  </si>
  <si>
    <t>старше трудоспособного возраста</t>
  </si>
  <si>
    <t>в том числе по направлениям:</t>
  </si>
  <si>
    <t>налог на доходы физических лиц</t>
  </si>
  <si>
    <t>налог на имущество физических лиц</t>
  </si>
  <si>
    <t>земельный налог</t>
  </si>
  <si>
    <t xml:space="preserve">Неналоговые доходы - всего </t>
  </si>
  <si>
    <t>км.</t>
  </si>
  <si>
    <t>в том числе:</t>
  </si>
  <si>
    <t>%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</si>
  <si>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</si>
  <si>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</si>
  <si>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</si>
  <si>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</si>
  <si>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</si>
  <si>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</si>
  <si>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</si>
  <si>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</si>
  <si>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</si>
  <si>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Численность:</t>
  </si>
  <si>
    <t>врачей всех специальностей</t>
  </si>
  <si>
    <t>среднего медицинского персонала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</si>
  <si>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</si>
  <si>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</si>
  <si>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</si>
  <si>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</si>
  <si>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</si>
  <si>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</si>
  <si>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</si>
  <si>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</si>
  <si>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</si>
  <si>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</si>
  <si>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</si>
  <si>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</si>
  <si>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</si>
  <si>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Показатели</t>
  </si>
  <si>
    <t>Единица измерения</t>
  </si>
  <si>
    <t>отчет</t>
  </si>
  <si>
    <t>оценка</t>
  </si>
  <si>
    <t>прогноз</t>
  </si>
  <si>
    <t>Налоговые и неналоговые доходы - всего</t>
  </si>
  <si>
    <t>базовый</t>
  </si>
  <si>
    <t>Миграционный прирост (+; -)</t>
  </si>
  <si>
    <t xml:space="preserve">Родилось </t>
  </si>
  <si>
    <t>Умерло</t>
  </si>
  <si>
    <t xml:space="preserve">                                                            </t>
  </si>
  <si>
    <t>Малое предпринимательство</t>
  </si>
  <si>
    <t>Количество субъектов малого и среднего предпринимательства на конец года</t>
  </si>
  <si>
    <t>ед.</t>
  </si>
  <si>
    <t>Госпошлина</t>
  </si>
  <si>
    <t>Иные межбюджетные трансферты</t>
  </si>
  <si>
    <t>целевой</t>
  </si>
  <si>
    <t>Социальной инфраструктуры:</t>
  </si>
  <si>
    <t>Количество техники</t>
  </si>
  <si>
    <t>Расходы на реализацию программы</t>
  </si>
  <si>
    <t>Строительство плоскостных сооружений (спортивной площадки) :</t>
  </si>
  <si>
    <t>Количество площадок</t>
  </si>
  <si>
    <t>Муниципальные программы комплексного развития МО в том числе:</t>
  </si>
  <si>
    <t>Система водоснабжение:</t>
  </si>
  <si>
    <t>Приобретение специализированной техники:</t>
  </si>
  <si>
    <t>Прогноз Социально-экономического развития Соцгородского муниципального образования на 2021г и на плановый период 2022 и 2023 годов</t>
  </si>
  <si>
    <t xml:space="preserve">   ----</t>
  </si>
  <si>
    <t>Утверждён Постановлением Администрации Соцгородского сельского поселения Нижнеилимского района от 20.10.2020 года №43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</si>
</sst>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Continuous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4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 shrinkToFi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 shrinkToFit="1"/>
      <protection/>
    </xf>
    <xf numFmtId="0" fontId="5" fillId="0" borderId="20" xfId="0" applyFont="1" applyFill="1" applyBorder="1" applyAlignment="1" applyProtection="1">
      <alignment horizontal="left" vertical="center" wrapText="1" shrinkToFit="1"/>
      <protection/>
    </xf>
    <xf numFmtId="0" fontId="6" fillId="0" borderId="20" xfId="0" applyFont="1" applyFill="1" applyBorder="1" applyAlignment="1" applyProtection="1">
      <alignment horizontal="left" vertical="center" wrapText="1" shrinkToFit="1"/>
      <protection/>
    </xf>
    <xf numFmtId="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 shrinkToFit="1"/>
    </xf>
    <xf numFmtId="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vertical="center" wrapText="1" shrinkToFit="1"/>
      <protection/>
    </xf>
    <xf numFmtId="0" fontId="5" fillId="0" borderId="23" xfId="0" applyFont="1" applyFill="1" applyBorder="1" applyAlignment="1" applyProtection="1">
      <alignment vertical="center" wrapText="1" shrinkToFi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4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wrapText="1"/>
    </xf>
    <xf numFmtId="4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wrapText="1"/>
    </xf>
    <xf numFmtId="0" fontId="6" fillId="0" borderId="23" xfId="0" applyFont="1" applyFill="1" applyBorder="1" applyAlignment="1">
      <alignment horizontal="left" vertical="center" wrapText="1" shrinkToFit="1"/>
    </xf>
    <xf numFmtId="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85"/>
  <sheetViews>
    <sheetView tabSelected="1" zoomScale="65" zoomScaleNormal="65" zoomScalePageLayoutView="0" workbookViewId="0" topLeftCell="A1">
      <selection activeCell="C4" sqref="C4"/>
    </sheetView>
  </sheetViews>
  <sheetFormatPr defaultColWidth="8.875" defaultRowHeight="12.75"/>
  <cols>
    <col min="1" max="1" width="70.125" style="17" customWidth="1"/>
    <col min="2" max="2" width="24.00390625" style="17" customWidth="1"/>
    <col min="3" max="11" width="18.25390625" style="2" customWidth="1"/>
    <col min="12" max="16384" width="8.875" style="2" customWidth="1"/>
  </cols>
  <sheetData>
    <row r="2" spans="7:11" ht="12.75">
      <c r="G2" s="69" t="s">
        <v>85</v>
      </c>
      <c r="H2" s="69"/>
      <c r="I2" s="69"/>
      <c r="J2" s="69"/>
      <c r="K2" s="69"/>
    </row>
    <row r="3" spans="7:11" ht="12.75">
      <c r="G3" s="69"/>
      <c r="H3" s="69"/>
      <c r="I3" s="69"/>
      <c r="J3" s="69"/>
      <c r="K3" s="69"/>
    </row>
    <row r="4" spans="7:11" ht="12.75">
      <c r="G4" s="69"/>
      <c r="H4" s="69"/>
      <c r="I4" s="69"/>
      <c r="J4" s="69"/>
      <c r="K4" s="69"/>
    </row>
    <row r="5" spans="7:11" ht="12.75">
      <c r="G5" s="69"/>
      <c r="H5" s="69"/>
      <c r="I5" s="69"/>
      <c r="J5" s="69"/>
      <c r="K5" s="69"/>
    </row>
    <row r="6" spans="7:11" ht="12.75">
      <c r="G6" s="69"/>
      <c r="H6" s="69"/>
      <c r="I6" s="69"/>
      <c r="J6" s="69"/>
      <c r="K6" s="69"/>
    </row>
    <row r="7" spans="7:11" ht="12.75">
      <c r="G7" s="69"/>
      <c r="H7" s="69"/>
      <c r="I7" s="69"/>
      <c r="J7" s="69"/>
      <c r="K7" s="69"/>
    </row>
    <row r="8" spans="1:11" ht="2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25.5" customHeight="1">
      <c r="A9" s="64" t="s">
        <v>83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25.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25.5" customHeight="1">
      <c r="A11" s="65" t="s">
        <v>68</v>
      </c>
      <c r="B11" s="65"/>
      <c r="C11" s="65"/>
      <c r="D11" s="65"/>
      <c r="E11" s="65"/>
      <c r="F11" s="15"/>
      <c r="G11" s="15"/>
      <c r="H11" s="15"/>
      <c r="I11" s="15"/>
      <c r="J11" s="15"/>
      <c r="K11" s="15"/>
    </row>
    <row r="12" ht="26.25" customHeight="1" thickBot="1">
      <c r="A12" s="17" t="s">
        <v>36</v>
      </c>
    </row>
    <row r="13" spans="1:11" ht="18.75">
      <c r="A13" s="54" t="s">
        <v>58</v>
      </c>
      <c r="B13" s="56" t="s">
        <v>59</v>
      </c>
      <c r="C13" s="7" t="s">
        <v>60</v>
      </c>
      <c r="D13" s="8" t="s">
        <v>60</v>
      </c>
      <c r="E13" s="16" t="s">
        <v>61</v>
      </c>
      <c r="F13" s="66" t="s">
        <v>62</v>
      </c>
      <c r="G13" s="67"/>
      <c r="H13" s="67"/>
      <c r="I13" s="67"/>
      <c r="J13" s="67"/>
      <c r="K13" s="68"/>
    </row>
    <row r="14" spans="1:11" ht="18.75" customHeight="1">
      <c r="A14" s="55"/>
      <c r="B14" s="57"/>
      <c r="C14" s="58">
        <v>2018</v>
      </c>
      <c r="D14" s="60">
        <v>2019</v>
      </c>
      <c r="E14" s="62">
        <v>2020</v>
      </c>
      <c r="F14" s="51">
        <v>2021</v>
      </c>
      <c r="G14" s="52"/>
      <c r="H14" s="51">
        <v>2022</v>
      </c>
      <c r="I14" s="52"/>
      <c r="J14" s="51">
        <v>2023</v>
      </c>
      <c r="K14" s="52"/>
    </row>
    <row r="15" spans="1:11" ht="19.5" thickBot="1">
      <c r="A15" s="55"/>
      <c r="B15" s="57"/>
      <c r="C15" s="59"/>
      <c r="D15" s="61"/>
      <c r="E15" s="63"/>
      <c r="F15" s="3" t="s">
        <v>64</v>
      </c>
      <c r="G15" s="4" t="s">
        <v>74</v>
      </c>
      <c r="H15" s="3" t="s">
        <v>64</v>
      </c>
      <c r="I15" s="4" t="s">
        <v>74</v>
      </c>
      <c r="J15" s="3" t="s">
        <v>64</v>
      </c>
      <c r="K15" s="4" t="s">
        <v>74</v>
      </c>
    </row>
    <row r="16" spans="1:11" ht="18.75">
      <c r="A16" s="21" t="s">
        <v>12</v>
      </c>
      <c r="B16" s="18"/>
      <c r="C16" s="10"/>
      <c r="D16" s="11"/>
      <c r="E16" s="12"/>
      <c r="F16" s="13"/>
      <c r="G16" s="14"/>
      <c r="H16" s="13"/>
      <c r="I16" s="14"/>
      <c r="J16" s="13"/>
      <c r="K16" s="14"/>
    </row>
    <row r="17" spans="1:11" ht="18.75">
      <c r="A17" s="22" t="s">
        <v>21</v>
      </c>
      <c r="B17" s="20" t="s">
        <v>39</v>
      </c>
      <c r="C17" s="5">
        <v>531</v>
      </c>
      <c r="D17" s="5">
        <f>D18+D19+D20</f>
        <v>526</v>
      </c>
      <c r="E17" s="24">
        <f>E18+E19+E20</f>
        <v>433</v>
      </c>
      <c r="F17" s="1">
        <v>430</v>
      </c>
      <c r="G17" s="1">
        <v>430</v>
      </c>
      <c r="H17" s="6">
        <v>427</v>
      </c>
      <c r="I17" s="6">
        <v>427</v>
      </c>
      <c r="J17" s="5">
        <v>424</v>
      </c>
      <c r="K17" s="1">
        <v>424</v>
      </c>
    </row>
    <row r="18" spans="1:11" ht="18.75">
      <c r="A18" s="23" t="s">
        <v>22</v>
      </c>
      <c r="B18" s="20" t="s">
        <v>39</v>
      </c>
      <c r="C18" s="5">
        <v>135</v>
      </c>
      <c r="D18" s="5">
        <v>132</v>
      </c>
      <c r="E18" s="24">
        <v>91</v>
      </c>
      <c r="F18" s="24">
        <v>91</v>
      </c>
      <c r="G18" s="24">
        <v>91</v>
      </c>
      <c r="H18" s="24">
        <v>91</v>
      </c>
      <c r="I18" s="24">
        <v>91</v>
      </c>
      <c r="J18" s="47">
        <v>91</v>
      </c>
      <c r="K18" s="1">
        <v>91</v>
      </c>
    </row>
    <row r="19" spans="1:11" ht="21" customHeight="1">
      <c r="A19" s="23" t="s">
        <v>23</v>
      </c>
      <c r="B19" s="20" t="s">
        <v>39</v>
      </c>
      <c r="C19" s="5">
        <v>243</v>
      </c>
      <c r="D19" s="5">
        <v>240</v>
      </c>
      <c r="E19" s="24">
        <v>198</v>
      </c>
      <c r="F19" s="24">
        <v>198</v>
      </c>
      <c r="G19" s="24">
        <v>198</v>
      </c>
      <c r="H19" s="24">
        <v>198</v>
      </c>
      <c r="I19" s="24">
        <v>198</v>
      </c>
      <c r="J19" s="47">
        <v>198</v>
      </c>
      <c r="K19" s="1">
        <v>198</v>
      </c>
    </row>
    <row r="20" spans="1:11" ht="18.75">
      <c r="A20" s="23" t="s">
        <v>24</v>
      </c>
      <c r="B20" s="20" t="s">
        <v>39</v>
      </c>
      <c r="C20" s="5">
        <v>154</v>
      </c>
      <c r="D20" s="5">
        <v>154</v>
      </c>
      <c r="E20" s="24">
        <v>144</v>
      </c>
      <c r="F20" s="24">
        <v>141</v>
      </c>
      <c r="G20" s="24">
        <v>141</v>
      </c>
      <c r="H20" s="24">
        <v>138</v>
      </c>
      <c r="I20" s="24">
        <v>138</v>
      </c>
      <c r="J20" s="47">
        <v>135</v>
      </c>
      <c r="K20" s="1">
        <v>135</v>
      </c>
    </row>
    <row r="21" spans="1:11" ht="18.75">
      <c r="A21" s="23" t="s">
        <v>4</v>
      </c>
      <c r="B21" s="20" t="s">
        <v>39</v>
      </c>
      <c r="C21" s="29">
        <v>3</v>
      </c>
      <c r="D21" s="29">
        <v>5</v>
      </c>
      <c r="E21" s="30">
        <v>3</v>
      </c>
      <c r="F21" s="31">
        <v>3</v>
      </c>
      <c r="G21" s="31">
        <v>3</v>
      </c>
      <c r="H21" s="31">
        <v>3</v>
      </c>
      <c r="I21" s="31">
        <v>3</v>
      </c>
      <c r="J21" s="29">
        <v>3</v>
      </c>
      <c r="K21" s="31">
        <v>3</v>
      </c>
    </row>
    <row r="22" spans="1:11" ht="18.75">
      <c r="A22" s="23" t="s">
        <v>5</v>
      </c>
      <c r="B22" s="20" t="s">
        <v>39</v>
      </c>
      <c r="C22" s="29">
        <v>2</v>
      </c>
      <c r="D22" s="29">
        <v>11</v>
      </c>
      <c r="E22" s="30">
        <v>12</v>
      </c>
      <c r="F22" s="31">
        <v>2</v>
      </c>
      <c r="G22" s="31">
        <v>2</v>
      </c>
      <c r="H22" s="31">
        <v>2</v>
      </c>
      <c r="I22" s="31">
        <v>2</v>
      </c>
      <c r="J22" s="29">
        <v>2</v>
      </c>
      <c r="K22" s="31">
        <v>2</v>
      </c>
    </row>
    <row r="23" spans="1:11" ht="18.75">
      <c r="A23" s="23" t="s">
        <v>65</v>
      </c>
      <c r="B23" s="20" t="s">
        <v>39</v>
      </c>
      <c r="C23" s="29">
        <v>1</v>
      </c>
      <c r="D23" s="29">
        <v>6</v>
      </c>
      <c r="E23" s="29">
        <v>-9</v>
      </c>
      <c r="F23" s="29">
        <v>-1</v>
      </c>
      <c r="G23" s="29">
        <v>-1</v>
      </c>
      <c r="H23" s="29">
        <v>-1</v>
      </c>
      <c r="I23" s="29">
        <v>-1</v>
      </c>
      <c r="J23" s="29">
        <v>-1</v>
      </c>
      <c r="K23" s="31">
        <v>-1</v>
      </c>
    </row>
    <row r="24" spans="1:11" ht="18.75">
      <c r="A24" s="23" t="s">
        <v>66</v>
      </c>
      <c r="B24" s="20" t="s">
        <v>39</v>
      </c>
      <c r="C24" s="29">
        <v>5</v>
      </c>
      <c r="D24" s="29">
        <v>5</v>
      </c>
      <c r="E24" s="29">
        <v>4</v>
      </c>
      <c r="F24" s="30">
        <v>3</v>
      </c>
      <c r="G24" s="30">
        <v>3</v>
      </c>
      <c r="H24" s="30">
        <v>3</v>
      </c>
      <c r="I24" s="30">
        <v>3</v>
      </c>
      <c r="J24" s="48">
        <v>3</v>
      </c>
      <c r="K24" s="31">
        <v>3</v>
      </c>
    </row>
    <row r="25" spans="1:11" ht="18.75">
      <c r="A25" s="23" t="s">
        <v>67</v>
      </c>
      <c r="B25" s="20" t="s">
        <v>39</v>
      </c>
      <c r="C25" s="29">
        <v>13</v>
      </c>
      <c r="D25" s="29">
        <v>12</v>
      </c>
      <c r="E25" s="29">
        <v>12</v>
      </c>
      <c r="F25" s="30">
        <v>5</v>
      </c>
      <c r="G25" s="30">
        <v>5</v>
      </c>
      <c r="H25" s="30">
        <v>5</v>
      </c>
      <c r="I25" s="30">
        <v>5</v>
      </c>
      <c r="J25" s="48">
        <v>5</v>
      </c>
      <c r="K25" s="31">
        <v>5</v>
      </c>
    </row>
    <row r="26" spans="1:11" ht="18.75">
      <c r="A26" s="23" t="s">
        <v>11</v>
      </c>
      <c r="B26" s="20" t="s">
        <v>39</v>
      </c>
      <c r="C26" s="29">
        <v>-8</v>
      </c>
      <c r="D26" s="29">
        <v>-7</v>
      </c>
      <c r="E26" s="30">
        <v>-8</v>
      </c>
      <c r="F26" s="30">
        <v>-2</v>
      </c>
      <c r="G26" s="30">
        <v>-2</v>
      </c>
      <c r="H26" s="30">
        <v>-2</v>
      </c>
      <c r="I26" s="30">
        <v>-2</v>
      </c>
      <c r="J26" s="48">
        <v>-2</v>
      </c>
      <c r="K26" s="31">
        <v>-2</v>
      </c>
    </row>
    <row r="27" spans="1:11" ht="37.5">
      <c r="A27" s="22" t="s">
        <v>80</v>
      </c>
      <c r="B27" s="20"/>
      <c r="C27" s="29"/>
      <c r="D27" s="29"/>
      <c r="E27" s="30"/>
      <c r="F27" s="31"/>
      <c r="G27" s="32"/>
      <c r="H27" s="32"/>
      <c r="I27" s="32"/>
      <c r="J27" s="29"/>
      <c r="K27" s="31"/>
    </row>
    <row r="28" spans="1:11" ht="18.75">
      <c r="A28" s="22" t="s">
        <v>81</v>
      </c>
      <c r="B28" s="20"/>
      <c r="C28" s="29"/>
      <c r="D28" s="29"/>
      <c r="E28" s="30"/>
      <c r="F28" s="31"/>
      <c r="G28" s="32"/>
      <c r="H28" s="32"/>
      <c r="I28" s="32"/>
      <c r="J28" s="29"/>
      <c r="K28" s="31"/>
    </row>
    <row r="29" spans="1:11" ht="18.75">
      <c r="A29" s="22" t="s">
        <v>82</v>
      </c>
      <c r="B29" s="20"/>
      <c r="C29" s="29"/>
      <c r="D29" s="29"/>
      <c r="E29" s="30"/>
      <c r="F29" s="31"/>
      <c r="G29" s="32"/>
      <c r="H29" s="32"/>
      <c r="I29" s="32"/>
      <c r="J29" s="29"/>
      <c r="K29" s="31"/>
    </row>
    <row r="30" spans="1:11" ht="18.75">
      <c r="A30" s="22" t="s">
        <v>76</v>
      </c>
      <c r="B30" s="20" t="s">
        <v>71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31">
        <v>0</v>
      </c>
    </row>
    <row r="31" spans="1:11" ht="18.75">
      <c r="A31" s="22" t="s">
        <v>77</v>
      </c>
      <c r="B31" s="20" t="s">
        <v>1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31">
        <v>0</v>
      </c>
    </row>
    <row r="32" spans="1:11" ht="18.75">
      <c r="A32" s="22" t="s">
        <v>75</v>
      </c>
      <c r="B32" s="20"/>
      <c r="C32" s="29"/>
      <c r="D32" s="29"/>
      <c r="E32" s="35"/>
      <c r="F32" s="29"/>
      <c r="G32" s="29"/>
      <c r="H32" s="29"/>
      <c r="I32" s="29"/>
      <c r="J32" s="29"/>
      <c r="K32" s="31"/>
    </row>
    <row r="33" spans="1:11" ht="37.5">
      <c r="A33" s="22" t="s">
        <v>78</v>
      </c>
      <c r="B33" s="20"/>
      <c r="C33" s="29"/>
      <c r="D33" s="29"/>
      <c r="E33" s="35"/>
      <c r="F33" s="29"/>
      <c r="G33" s="29"/>
      <c r="H33" s="29"/>
      <c r="I33" s="29"/>
      <c r="J33" s="29"/>
      <c r="K33" s="31"/>
    </row>
    <row r="34" spans="1:11" ht="18.75">
      <c r="A34" s="22" t="s">
        <v>79</v>
      </c>
      <c r="B34" s="20" t="s">
        <v>71</v>
      </c>
      <c r="C34" s="29">
        <v>0</v>
      </c>
      <c r="D34" s="29">
        <v>0</v>
      </c>
      <c r="E34" s="35">
        <v>1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1">
        <v>0</v>
      </c>
    </row>
    <row r="35" spans="1:11" ht="18.75">
      <c r="A35" s="22" t="s">
        <v>77</v>
      </c>
      <c r="B35" s="20" t="s">
        <v>1</v>
      </c>
      <c r="C35" s="29">
        <v>0</v>
      </c>
      <c r="D35" s="29">
        <v>0</v>
      </c>
      <c r="E35" s="35">
        <v>4252.04</v>
      </c>
      <c r="F35" s="35">
        <v>0</v>
      </c>
      <c r="G35" s="35">
        <v>0</v>
      </c>
      <c r="H35" s="29">
        <v>0</v>
      </c>
      <c r="I35" s="29">
        <v>0</v>
      </c>
      <c r="J35" s="29">
        <v>0</v>
      </c>
      <c r="K35" s="31">
        <v>0</v>
      </c>
    </row>
    <row r="36" spans="1:11" ht="18.75">
      <c r="A36" s="22" t="s">
        <v>13</v>
      </c>
      <c r="B36" s="20"/>
      <c r="C36" s="29"/>
      <c r="D36" s="29"/>
      <c r="E36" s="30"/>
      <c r="F36" s="31"/>
      <c r="G36" s="32"/>
      <c r="H36" s="32"/>
      <c r="I36" s="32"/>
      <c r="J36" s="29"/>
      <c r="K36" s="31"/>
    </row>
    <row r="37" spans="1:11" ht="47.25" customHeight="1">
      <c r="A37" s="23" t="s">
        <v>10</v>
      </c>
      <c r="B37" s="20" t="s">
        <v>30</v>
      </c>
      <c r="C37" s="5">
        <v>13.35</v>
      </c>
      <c r="D37" s="5">
        <v>13.35</v>
      </c>
      <c r="E37" s="5">
        <v>13.35</v>
      </c>
      <c r="F37" s="5">
        <v>13.35</v>
      </c>
      <c r="G37" s="5">
        <v>13.35</v>
      </c>
      <c r="H37" s="5">
        <v>13.35</v>
      </c>
      <c r="I37" s="5">
        <v>13.35</v>
      </c>
      <c r="J37" s="5">
        <v>13.35</v>
      </c>
      <c r="K37" s="1">
        <v>13.35</v>
      </c>
    </row>
    <row r="38" spans="1:11" ht="18.75">
      <c r="A38" s="22" t="s">
        <v>69</v>
      </c>
      <c r="B38" s="20"/>
      <c r="C38" s="5"/>
      <c r="D38" s="5"/>
      <c r="E38" s="24"/>
      <c r="F38" s="1"/>
      <c r="G38" s="6"/>
      <c r="H38" s="6"/>
      <c r="I38" s="6"/>
      <c r="J38" s="5"/>
      <c r="K38" s="1"/>
    </row>
    <row r="39" spans="1:11" ht="37.5">
      <c r="A39" s="23" t="s">
        <v>70</v>
      </c>
      <c r="B39" s="20" t="s">
        <v>71</v>
      </c>
      <c r="C39" s="5">
        <v>4</v>
      </c>
      <c r="D39" s="5">
        <v>4</v>
      </c>
      <c r="E39" s="5">
        <v>3</v>
      </c>
      <c r="F39" s="5">
        <v>4</v>
      </c>
      <c r="G39" s="5">
        <v>4</v>
      </c>
      <c r="H39" s="5">
        <v>4</v>
      </c>
      <c r="I39" s="5">
        <v>4</v>
      </c>
      <c r="J39" s="5">
        <v>4</v>
      </c>
      <c r="K39" s="1">
        <v>4</v>
      </c>
    </row>
    <row r="40" spans="1:11" ht="77.25" customHeight="1">
      <c r="A40" s="22" t="s">
        <v>14</v>
      </c>
      <c r="B40" s="20"/>
      <c r="C40" s="29"/>
      <c r="D40" s="29"/>
      <c r="E40" s="30"/>
      <c r="F40" s="31"/>
      <c r="G40" s="32"/>
      <c r="H40" s="32"/>
      <c r="I40" s="32"/>
      <c r="J40" s="29"/>
      <c r="K40" s="31"/>
    </row>
    <row r="41" spans="1:11" ht="39.75" customHeight="1">
      <c r="A41" s="33" t="s">
        <v>15</v>
      </c>
      <c r="B41" s="20" t="s">
        <v>1</v>
      </c>
      <c r="C41" s="29">
        <f aca="true" t="shared" si="0" ref="C41:K41">C42+C52</f>
        <v>9536.300000000001</v>
      </c>
      <c r="D41" s="29">
        <f t="shared" si="0"/>
        <v>13649.35</v>
      </c>
      <c r="E41" s="30">
        <f t="shared" si="0"/>
        <v>17784.9</v>
      </c>
      <c r="F41" s="31">
        <f t="shared" si="0"/>
        <v>10492.1</v>
      </c>
      <c r="G41" s="31">
        <f t="shared" si="0"/>
        <v>10492.1</v>
      </c>
      <c r="H41" s="31">
        <f t="shared" si="0"/>
        <v>10120.2</v>
      </c>
      <c r="I41" s="31">
        <f t="shared" si="0"/>
        <v>10120.2</v>
      </c>
      <c r="J41" s="29">
        <f t="shared" si="0"/>
        <v>10150.2</v>
      </c>
      <c r="K41" s="31">
        <f t="shared" si="0"/>
        <v>10150.2</v>
      </c>
    </row>
    <row r="42" spans="1:11" ht="18.75">
      <c r="A42" s="37" t="s">
        <v>63</v>
      </c>
      <c r="B42" s="20" t="s">
        <v>1</v>
      </c>
      <c r="C42" s="29">
        <f aca="true" t="shared" si="1" ref="C42:K42">C43+C51</f>
        <v>1372.0000000000002</v>
      </c>
      <c r="D42" s="29">
        <f t="shared" si="1"/>
        <v>1935.6499999999999</v>
      </c>
      <c r="E42" s="30">
        <f t="shared" si="1"/>
        <v>1576</v>
      </c>
      <c r="F42" s="31">
        <f t="shared" si="1"/>
        <v>1612</v>
      </c>
      <c r="G42" s="31">
        <f t="shared" si="1"/>
        <v>1612</v>
      </c>
      <c r="H42" s="31">
        <f t="shared" si="1"/>
        <v>1687</v>
      </c>
      <c r="I42" s="31">
        <f t="shared" si="1"/>
        <v>1687</v>
      </c>
      <c r="J42" s="29">
        <f t="shared" si="1"/>
        <v>1717</v>
      </c>
      <c r="K42" s="31">
        <f t="shared" si="1"/>
        <v>1717</v>
      </c>
    </row>
    <row r="43" spans="1:11" ht="41.25" customHeight="1">
      <c r="A43" s="38" t="s">
        <v>16</v>
      </c>
      <c r="B43" s="20" t="s">
        <v>1</v>
      </c>
      <c r="C43" s="29">
        <f>C45+C46+C48+C49</f>
        <v>1361.7200000000003</v>
      </c>
      <c r="D43" s="29">
        <f>D45+D46+D48+D49</f>
        <v>1648.8799999999999</v>
      </c>
      <c r="E43" s="30">
        <f aca="true" t="shared" si="2" ref="E43:K43">E45+E46+E48+E49+E50</f>
        <v>1563</v>
      </c>
      <c r="F43" s="31">
        <f t="shared" si="2"/>
        <v>1599</v>
      </c>
      <c r="G43" s="31">
        <f t="shared" si="2"/>
        <v>1599</v>
      </c>
      <c r="H43" s="31">
        <f t="shared" si="2"/>
        <v>1674</v>
      </c>
      <c r="I43" s="31">
        <f t="shared" si="2"/>
        <v>1674</v>
      </c>
      <c r="J43" s="29">
        <f t="shared" si="2"/>
        <v>1704</v>
      </c>
      <c r="K43" s="31">
        <f t="shared" si="2"/>
        <v>1704</v>
      </c>
    </row>
    <row r="44" spans="1:11" ht="18.75">
      <c r="A44" s="37" t="s">
        <v>31</v>
      </c>
      <c r="B44" s="39"/>
      <c r="C44" s="29"/>
      <c r="D44" s="29"/>
      <c r="E44" s="30"/>
      <c r="F44" s="31"/>
      <c r="G44" s="31"/>
      <c r="H44" s="31"/>
      <c r="I44" s="31"/>
      <c r="J44" s="29"/>
      <c r="K44" s="31"/>
    </row>
    <row r="45" spans="1:11" ht="18.75">
      <c r="A45" s="37" t="s">
        <v>26</v>
      </c>
      <c r="B45" s="20" t="s">
        <v>1</v>
      </c>
      <c r="C45" s="29">
        <v>570.2</v>
      </c>
      <c r="D45" s="29">
        <v>596.04</v>
      </c>
      <c r="E45" s="30">
        <v>569</v>
      </c>
      <c r="F45" s="31">
        <v>590</v>
      </c>
      <c r="G45" s="31">
        <v>590</v>
      </c>
      <c r="H45" s="31">
        <v>620</v>
      </c>
      <c r="I45" s="31">
        <v>620</v>
      </c>
      <c r="J45" s="29">
        <v>650</v>
      </c>
      <c r="K45" s="31">
        <v>650</v>
      </c>
    </row>
    <row r="46" spans="1:11" ht="18.75">
      <c r="A46" s="37" t="s">
        <v>0</v>
      </c>
      <c r="B46" s="20" t="s">
        <v>1</v>
      </c>
      <c r="C46" s="29">
        <v>762.2</v>
      </c>
      <c r="D46" s="29">
        <v>1024.31</v>
      </c>
      <c r="E46" s="30">
        <v>973</v>
      </c>
      <c r="F46" s="31">
        <v>983</v>
      </c>
      <c r="G46" s="31">
        <v>983</v>
      </c>
      <c r="H46" s="31">
        <v>1030</v>
      </c>
      <c r="I46" s="31">
        <v>1030</v>
      </c>
      <c r="J46" s="29">
        <v>1030</v>
      </c>
      <c r="K46" s="31">
        <v>1030</v>
      </c>
    </row>
    <row r="47" spans="1:11" ht="18.75">
      <c r="A47" s="37" t="s">
        <v>2</v>
      </c>
      <c r="B47" s="20" t="s">
        <v>1</v>
      </c>
      <c r="C47" s="29" t="s">
        <v>84</v>
      </c>
      <c r="D47" s="29"/>
      <c r="E47" s="30"/>
      <c r="F47" s="31"/>
      <c r="G47" s="31"/>
      <c r="H47" s="31"/>
      <c r="I47" s="31"/>
      <c r="J47" s="29"/>
      <c r="K47" s="31"/>
    </row>
    <row r="48" spans="1:11" ht="18.75">
      <c r="A48" s="37" t="s">
        <v>27</v>
      </c>
      <c r="B48" s="20" t="s">
        <v>1</v>
      </c>
      <c r="C48" s="29">
        <v>27.66</v>
      </c>
      <c r="D48" s="29">
        <v>13.2</v>
      </c>
      <c r="E48" s="30">
        <v>6</v>
      </c>
      <c r="F48" s="31">
        <v>4</v>
      </c>
      <c r="G48" s="31">
        <v>4</v>
      </c>
      <c r="H48" s="31">
        <v>3</v>
      </c>
      <c r="I48" s="31">
        <v>3</v>
      </c>
      <c r="J48" s="29">
        <v>3</v>
      </c>
      <c r="K48" s="31">
        <v>3</v>
      </c>
    </row>
    <row r="49" spans="1:11" ht="18.75">
      <c r="A49" s="37" t="s">
        <v>28</v>
      </c>
      <c r="B49" s="20" t="s">
        <v>1</v>
      </c>
      <c r="C49" s="29">
        <v>1.66</v>
      </c>
      <c r="D49" s="29">
        <v>15.33</v>
      </c>
      <c r="E49" s="30">
        <v>5</v>
      </c>
      <c r="F49" s="31">
        <v>12</v>
      </c>
      <c r="G49" s="31">
        <v>12</v>
      </c>
      <c r="H49" s="31">
        <v>11</v>
      </c>
      <c r="I49" s="31">
        <v>11</v>
      </c>
      <c r="J49" s="29">
        <v>11</v>
      </c>
      <c r="K49" s="31">
        <v>11</v>
      </c>
    </row>
    <row r="50" spans="1:11" ht="18.75">
      <c r="A50" s="37" t="s">
        <v>72</v>
      </c>
      <c r="B50" s="20" t="s">
        <v>1</v>
      </c>
      <c r="C50" s="29">
        <v>0</v>
      </c>
      <c r="D50" s="29">
        <v>0</v>
      </c>
      <c r="E50" s="30">
        <v>10</v>
      </c>
      <c r="F50" s="31">
        <v>10</v>
      </c>
      <c r="G50" s="31">
        <v>10</v>
      </c>
      <c r="H50" s="31">
        <v>10</v>
      </c>
      <c r="I50" s="31">
        <v>10</v>
      </c>
      <c r="J50" s="29">
        <v>10</v>
      </c>
      <c r="K50" s="31">
        <v>10</v>
      </c>
    </row>
    <row r="51" spans="1:11" ht="18.75">
      <c r="A51" s="22" t="s">
        <v>29</v>
      </c>
      <c r="B51" s="20" t="s">
        <v>1</v>
      </c>
      <c r="C51" s="29">
        <v>10.28</v>
      </c>
      <c r="D51" s="29">
        <v>286.77</v>
      </c>
      <c r="E51" s="30">
        <v>13</v>
      </c>
      <c r="F51" s="31">
        <v>13</v>
      </c>
      <c r="G51" s="31">
        <v>13</v>
      </c>
      <c r="H51" s="31">
        <v>13</v>
      </c>
      <c r="I51" s="31">
        <v>13</v>
      </c>
      <c r="J51" s="29">
        <v>13</v>
      </c>
      <c r="K51" s="31">
        <v>13</v>
      </c>
    </row>
    <row r="52" spans="1:11" ht="18.75">
      <c r="A52" s="22" t="s">
        <v>46</v>
      </c>
      <c r="B52" s="20" t="s">
        <v>1</v>
      </c>
      <c r="C52" s="29">
        <f>C54+C55+C56</f>
        <v>8164.3</v>
      </c>
      <c r="D52" s="29">
        <v>11713.7</v>
      </c>
      <c r="E52" s="30">
        <f>E54+E55+E56+E59</f>
        <v>16208.900000000001</v>
      </c>
      <c r="F52" s="31">
        <f>F54+F55+F56</f>
        <v>8880.1</v>
      </c>
      <c r="G52" s="31">
        <v>8880.1</v>
      </c>
      <c r="H52" s="31">
        <f>H54+H55+H56</f>
        <v>8433.2</v>
      </c>
      <c r="I52" s="31">
        <f>I54+I55+I56</f>
        <v>8433.2</v>
      </c>
      <c r="J52" s="29">
        <f>J54+J55+J56</f>
        <v>8433.2</v>
      </c>
      <c r="K52" s="31">
        <f>K54+K55+K56</f>
        <v>8433.2</v>
      </c>
    </row>
    <row r="53" spans="1:11" ht="18.75">
      <c r="A53" s="23" t="s">
        <v>31</v>
      </c>
      <c r="B53" s="20"/>
      <c r="C53" s="40"/>
      <c r="D53" s="40"/>
      <c r="E53" s="30"/>
      <c r="F53" s="31"/>
      <c r="G53" s="31"/>
      <c r="H53" s="31"/>
      <c r="I53" s="31"/>
      <c r="J53" s="29"/>
      <c r="K53" s="31"/>
    </row>
    <row r="54" spans="1:11" ht="18.75">
      <c r="A54" s="23" t="s">
        <v>7</v>
      </c>
      <c r="B54" s="41"/>
      <c r="C54" s="42">
        <v>137</v>
      </c>
      <c r="D54" s="43">
        <v>137</v>
      </c>
      <c r="E54" s="36">
        <v>4943.9</v>
      </c>
      <c r="F54" s="31">
        <v>200</v>
      </c>
      <c r="G54" s="31">
        <v>200</v>
      </c>
      <c r="H54" s="31">
        <v>200</v>
      </c>
      <c r="I54" s="31">
        <v>200</v>
      </c>
      <c r="J54" s="29">
        <v>200</v>
      </c>
      <c r="K54" s="31">
        <v>200</v>
      </c>
    </row>
    <row r="55" spans="1:11" ht="18.75">
      <c r="A55" s="23" t="s">
        <v>8</v>
      </c>
      <c r="B55" s="20" t="s">
        <v>1</v>
      </c>
      <c r="C55" s="44">
        <v>101</v>
      </c>
      <c r="D55" s="44">
        <v>101</v>
      </c>
      <c r="E55" s="30">
        <v>149.8</v>
      </c>
      <c r="F55" s="31">
        <v>150.6</v>
      </c>
      <c r="G55" s="31">
        <v>150.6</v>
      </c>
      <c r="H55" s="31">
        <v>154</v>
      </c>
      <c r="I55" s="31">
        <v>154</v>
      </c>
      <c r="J55" s="29">
        <v>154</v>
      </c>
      <c r="K55" s="31">
        <v>154</v>
      </c>
    </row>
    <row r="56" spans="1:11" ht="18.75">
      <c r="A56" s="23" t="s">
        <v>9</v>
      </c>
      <c r="B56" s="20" t="s">
        <v>1</v>
      </c>
      <c r="C56" s="29">
        <v>7926.3</v>
      </c>
      <c r="D56" s="29">
        <v>7926.3</v>
      </c>
      <c r="E56" s="30">
        <v>11055.2</v>
      </c>
      <c r="F56" s="31">
        <v>8529.5</v>
      </c>
      <c r="G56" s="31">
        <v>8529.5</v>
      </c>
      <c r="H56" s="31">
        <v>8079.2</v>
      </c>
      <c r="I56" s="31">
        <v>8079.2</v>
      </c>
      <c r="J56" s="29">
        <v>8079.2</v>
      </c>
      <c r="K56" s="31">
        <v>8079.2</v>
      </c>
    </row>
    <row r="57" spans="1:11" ht="18.75">
      <c r="A57" s="23" t="s">
        <v>31</v>
      </c>
      <c r="B57" s="45"/>
      <c r="C57" s="29"/>
      <c r="D57" s="29"/>
      <c r="E57" s="30"/>
      <c r="F57" s="31"/>
      <c r="G57" s="31"/>
      <c r="H57" s="31"/>
      <c r="I57" s="31"/>
      <c r="J57" s="29"/>
      <c r="K57" s="31"/>
    </row>
    <row r="58" spans="1:11" ht="18.75">
      <c r="A58" s="23" t="s">
        <v>47</v>
      </c>
      <c r="B58" s="20" t="s">
        <v>1</v>
      </c>
      <c r="C58" s="29">
        <v>3510.5</v>
      </c>
      <c r="D58" s="29">
        <v>3510.5</v>
      </c>
      <c r="E58" s="30">
        <v>9306.5</v>
      </c>
      <c r="F58" s="31">
        <v>8529.5</v>
      </c>
      <c r="G58" s="31">
        <v>8529.5</v>
      </c>
      <c r="H58" s="31">
        <v>8079.2</v>
      </c>
      <c r="I58" s="31">
        <v>8079</v>
      </c>
      <c r="J58" s="29">
        <v>8079.2</v>
      </c>
      <c r="K58" s="31">
        <v>8079.2</v>
      </c>
    </row>
    <row r="59" spans="1:11" ht="18.75">
      <c r="A59" s="23" t="s">
        <v>73</v>
      </c>
      <c r="B59" s="20" t="s">
        <v>1</v>
      </c>
      <c r="C59" s="29">
        <v>0</v>
      </c>
      <c r="D59" s="29">
        <v>0</v>
      </c>
      <c r="E59" s="30">
        <v>60</v>
      </c>
      <c r="F59" s="31">
        <v>0</v>
      </c>
      <c r="G59" s="31">
        <v>0</v>
      </c>
      <c r="H59" s="31">
        <v>0</v>
      </c>
      <c r="I59" s="31">
        <v>0</v>
      </c>
      <c r="J59" s="29">
        <v>0</v>
      </c>
      <c r="K59" s="31">
        <v>0</v>
      </c>
    </row>
    <row r="60" spans="1:11" ht="38.25" customHeight="1">
      <c r="A60" s="33" t="s">
        <v>17</v>
      </c>
      <c r="B60" s="20" t="s">
        <v>1</v>
      </c>
      <c r="C60" s="29">
        <f>C62+C63+C65+C66+C69+C72+C74</f>
        <v>9921.31</v>
      </c>
      <c r="D60" s="29">
        <f>D62+D63+D64+D65+D66+D69+D72+D74+D68</f>
        <v>13210.800000000001</v>
      </c>
      <c r="E60" s="30">
        <f>E63+E65+E66+E68+E69+E72+E74+E62</f>
        <v>18388.2</v>
      </c>
      <c r="F60" s="31">
        <f aca="true" t="shared" si="3" ref="F60:K60">F62+F63+F65+F66+F69+F74</f>
        <v>10572.699999999999</v>
      </c>
      <c r="G60" s="31">
        <f t="shared" si="3"/>
        <v>10572.699999999999</v>
      </c>
      <c r="H60" s="31">
        <f t="shared" si="3"/>
        <v>10204.550000000001</v>
      </c>
      <c r="I60" s="31">
        <f t="shared" si="3"/>
        <v>10204.550000000001</v>
      </c>
      <c r="J60" s="29">
        <f>J62+J63+J65+J66+J69+J74</f>
        <v>10236.050000000001</v>
      </c>
      <c r="K60" s="31">
        <f t="shared" si="3"/>
        <v>10236.050000000001</v>
      </c>
    </row>
    <row r="61" spans="1:11" ht="18.75">
      <c r="A61" s="46" t="s">
        <v>25</v>
      </c>
      <c r="B61" s="39"/>
      <c r="C61" s="29"/>
      <c r="D61" s="29"/>
      <c r="E61" s="30"/>
      <c r="F61" s="31"/>
      <c r="G61" s="31"/>
      <c r="H61" s="31"/>
      <c r="I61" s="31"/>
      <c r="J61" s="29"/>
      <c r="K61" s="31"/>
    </row>
    <row r="62" spans="1:11" ht="18.75">
      <c r="A62" s="37" t="s">
        <v>48</v>
      </c>
      <c r="B62" s="20" t="s">
        <v>1</v>
      </c>
      <c r="C62" s="29">
        <v>6290.37</v>
      </c>
      <c r="D62" s="29">
        <v>8621.81</v>
      </c>
      <c r="E62" s="30">
        <v>7418.8</v>
      </c>
      <c r="F62" s="31">
        <v>6477.2</v>
      </c>
      <c r="G62" s="31">
        <v>6477.2</v>
      </c>
      <c r="H62" s="31">
        <v>6524.85</v>
      </c>
      <c r="I62" s="31">
        <v>6524.85</v>
      </c>
      <c r="J62" s="29">
        <v>6556.35</v>
      </c>
      <c r="K62" s="31">
        <v>6556.35</v>
      </c>
    </row>
    <row r="63" spans="1:11" ht="18.75">
      <c r="A63" s="37" t="s">
        <v>49</v>
      </c>
      <c r="B63" s="20" t="s">
        <v>1</v>
      </c>
      <c r="C63" s="29">
        <v>101</v>
      </c>
      <c r="D63" s="29">
        <v>138.2</v>
      </c>
      <c r="E63" s="30">
        <v>149.1</v>
      </c>
      <c r="F63" s="31">
        <v>149.9</v>
      </c>
      <c r="G63" s="31">
        <v>149.9</v>
      </c>
      <c r="H63" s="31">
        <v>153.3</v>
      </c>
      <c r="I63" s="31">
        <v>153.3</v>
      </c>
      <c r="J63" s="29">
        <v>153.3</v>
      </c>
      <c r="K63" s="31">
        <v>153.3</v>
      </c>
    </row>
    <row r="64" spans="1:11" ht="37.5">
      <c r="A64" s="37" t="s">
        <v>50</v>
      </c>
      <c r="B64" s="20" t="s">
        <v>1</v>
      </c>
      <c r="C64" s="29">
        <v>0</v>
      </c>
      <c r="D64" s="29">
        <v>0</v>
      </c>
      <c r="E64" s="30">
        <v>0</v>
      </c>
      <c r="F64" s="31">
        <v>0</v>
      </c>
      <c r="G64" s="31">
        <v>0</v>
      </c>
      <c r="H64" s="31">
        <v>0</v>
      </c>
      <c r="I64" s="31">
        <v>0</v>
      </c>
      <c r="J64" s="29">
        <v>0</v>
      </c>
      <c r="K64" s="31">
        <v>0</v>
      </c>
    </row>
    <row r="65" spans="1:11" ht="18.75">
      <c r="A65" s="37" t="s">
        <v>51</v>
      </c>
      <c r="B65" s="20" t="s">
        <v>1</v>
      </c>
      <c r="C65" s="29">
        <v>880.32</v>
      </c>
      <c r="D65" s="29">
        <v>1025.52</v>
      </c>
      <c r="E65" s="30">
        <v>2515.5</v>
      </c>
      <c r="F65" s="31">
        <v>983</v>
      </c>
      <c r="G65" s="31">
        <v>983</v>
      </c>
      <c r="H65" s="31">
        <v>1030</v>
      </c>
      <c r="I65" s="31">
        <v>1030</v>
      </c>
      <c r="J65" s="29">
        <v>1030</v>
      </c>
      <c r="K65" s="31">
        <v>1030</v>
      </c>
    </row>
    <row r="66" spans="1:11" ht="18.75">
      <c r="A66" s="37" t="s">
        <v>52</v>
      </c>
      <c r="B66" s="20" t="s">
        <v>1</v>
      </c>
      <c r="C66" s="29">
        <v>0</v>
      </c>
      <c r="D66" s="29">
        <v>172.2</v>
      </c>
      <c r="E66" s="30">
        <v>680</v>
      </c>
      <c r="F66" s="31">
        <v>206.2</v>
      </c>
      <c r="G66" s="31">
        <v>206.2</v>
      </c>
      <c r="H66" s="31">
        <v>206.2</v>
      </c>
      <c r="I66" s="31">
        <v>206.2</v>
      </c>
      <c r="J66" s="29">
        <v>206.2</v>
      </c>
      <c r="K66" s="31">
        <v>206.2</v>
      </c>
    </row>
    <row r="67" spans="1:11" ht="18.75">
      <c r="A67" s="37" t="s">
        <v>53</v>
      </c>
      <c r="B67" s="39"/>
      <c r="C67" s="29"/>
      <c r="D67" s="29"/>
      <c r="E67" s="30"/>
      <c r="F67" s="31"/>
      <c r="G67" s="31"/>
      <c r="H67" s="31"/>
      <c r="I67" s="31"/>
      <c r="J67" s="29"/>
      <c r="K67" s="31"/>
    </row>
    <row r="68" spans="1:11" ht="18.75">
      <c r="A68" s="37" t="s">
        <v>33</v>
      </c>
      <c r="B68" s="39"/>
      <c r="C68" s="29"/>
      <c r="D68" s="29">
        <v>4</v>
      </c>
      <c r="E68" s="30">
        <v>12.5</v>
      </c>
      <c r="F68" s="31"/>
      <c r="G68" s="31"/>
      <c r="H68" s="31"/>
      <c r="I68" s="31"/>
      <c r="J68" s="29"/>
      <c r="K68" s="31"/>
    </row>
    <row r="69" spans="1:11" ht="18.75">
      <c r="A69" s="37" t="s">
        <v>54</v>
      </c>
      <c r="B69" s="39"/>
      <c r="C69" s="29">
        <v>2461.75</v>
      </c>
      <c r="D69" s="29">
        <v>2990.81</v>
      </c>
      <c r="E69" s="30">
        <v>2855.6</v>
      </c>
      <c r="F69" s="31">
        <v>2584.3</v>
      </c>
      <c r="G69" s="31">
        <v>2584.3</v>
      </c>
      <c r="H69" s="31">
        <v>2118.1</v>
      </c>
      <c r="I69" s="31">
        <v>2118.1</v>
      </c>
      <c r="J69" s="29">
        <v>2118.1</v>
      </c>
      <c r="K69" s="31">
        <v>2118.1</v>
      </c>
    </row>
    <row r="70" spans="1:11" ht="18.75">
      <c r="A70" s="37" t="s">
        <v>55</v>
      </c>
      <c r="B70" s="39"/>
      <c r="C70" s="29"/>
      <c r="D70" s="29"/>
      <c r="E70" s="30"/>
      <c r="F70" s="31"/>
      <c r="G70" s="31"/>
      <c r="H70" s="31"/>
      <c r="I70" s="31"/>
      <c r="J70" s="29"/>
      <c r="K70" s="31"/>
    </row>
    <row r="71" spans="1:11" ht="18.75">
      <c r="A71" s="37" t="s">
        <v>34</v>
      </c>
      <c r="B71" s="20" t="s">
        <v>1</v>
      </c>
      <c r="C71" s="29">
        <v>0</v>
      </c>
      <c r="D71" s="29">
        <v>0</v>
      </c>
      <c r="E71" s="30">
        <v>0</v>
      </c>
      <c r="F71" s="31">
        <v>0</v>
      </c>
      <c r="G71" s="31">
        <v>0</v>
      </c>
      <c r="H71" s="31">
        <v>0</v>
      </c>
      <c r="I71" s="31">
        <v>0</v>
      </c>
      <c r="J71" s="29">
        <v>0</v>
      </c>
      <c r="K71" s="31">
        <v>0</v>
      </c>
    </row>
    <row r="72" spans="1:11" ht="18.75">
      <c r="A72" s="37" t="s">
        <v>56</v>
      </c>
      <c r="B72" s="39"/>
      <c r="C72" s="29">
        <v>119</v>
      </c>
      <c r="D72" s="29">
        <v>120.28</v>
      </c>
      <c r="E72" s="30">
        <v>4520</v>
      </c>
      <c r="F72" s="31">
        <v>0</v>
      </c>
      <c r="G72" s="31">
        <v>0</v>
      </c>
      <c r="H72" s="31">
        <v>0</v>
      </c>
      <c r="I72" s="31">
        <v>0</v>
      </c>
      <c r="J72" s="29">
        <v>0</v>
      </c>
      <c r="K72" s="31">
        <v>0</v>
      </c>
    </row>
    <row r="73" spans="1:11" ht="18.75">
      <c r="A73" s="37" t="s">
        <v>57</v>
      </c>
      <c r="B73" s="39"/>
      <c r="C73" s="29"/>
      <c r="D73" s="29"/>
      <c r="E73" s="30"/>
      <c r="F73" s="31"/>
      <c r="G73" s="31"/>
      <c r="H73" s="31"/>
      <c r="I73" s="31"/>
      <c r="J73" s="29"/>
      <c r="K73" s="31"/>
    </row>
    <row r="74" spans="1:11" ht="18.75" customHeight="1">
      <c r="A74" s="37" t="s">
        <v>3</v>
      </c>
      <c r="B74" s="20" t="s">
        <v>1</v>
      </c>
      <c r="C74" s="29">
        <v>68.87</v>
      </c>
      <c r="D74" s="29">
        <v>137.98</v>
      </c>
      <c r="E74" s="30">
        <v>236.7</v>
      </c>
      <c r="F74" s="31">
        <v>172.1</v>
      </c>
      <c r="G74" s="31">
        <v>172.1</v>
      </c>
      <c r="H74" s="31">
        <v>172.1</v>
      </c>
      <c r="I74" s="31">
        <v>172.1</v>
      </c>
      <c r="J74" s="29">
        <v>172.1</v>
      </c>
      <c r="K74" s="31">
        <v>172.1</v>
      </c>
    </row>
    <row r="75" spans="1:11" ht="37.5">
      <c r="A75" s="33" t="s">
        <v>35</v>
      </c>
      <c r="B75" s="20" t="s">
        <v>1</v>
      </c>
      <c r="C75" s="29">
        <f aca="true" t="shared" si="4" ref="C75:K75">C41-C60</f>
        <v>-385.0099999999984</v>
      </c>
      <c r="D75" s="29">
        <f t="shared" si="4"/>
        <v>438.5499999999993</v>
      </c>
      <c r="E75" s="30">
        <f t="shared" si="4"/>
        <v>-603.2999999999993</v>
      </c>
      <c r="F75" s="31">
        <f t="shared" si="4"/>
        <v>-80.59999999999854</v>
      </c>
      <c r="G75" s="31">
        <f t="shared" si="4"/>
        <v>-80.59999999999854</v>
      </c>
      <c r="H75" s="31">
        <f t="shared" si="4"/>
        <v>-84.35000000000036</v>
      </c>
      <c r="I75" s="31">
        <f t="shared" si="4"/>
        <v>-84.35000000000036</v>
      </c>
      <c r="J75" s="29">
        <f t="shared" si="4"/>
        <v>-85.85000000000036</v>
      </c>
      <c r="K75" s="31">
        <f t="shared" si="4"/>
        <v>-85.85000000000036</v>
      </c>
    </row>
    <row r="76" spans="1:11" ht="18.75">
      <c r="A76" s="22" t="s">
        <v>18</v>
      </c>
      <c r="B76" s="20"/>
      <c r="C76" s="5"/>
      <c r="D76" s="5"/>
      <c r="E76" s="24"/>
      <c r="F76" s="1"/>
      <c r="G76" s="6"/>
      <c r="H76" s="6"/>
      <c r="I76" s="6"/>
      <c r="J76" s="5"/>
      <c r="K76" s="1"/>
    </row>
    <row r="77" spans="1:11" ht="37.5">
      <c r="A77" s="23" t="s">
        <v>37</v>
      </c>
      <c r="B77" s="26" t="s">
        <v>32</v>
      </c>
      <c r="C77" s="5">
        <v>3.3</v>
      </c>
      <c r="D77" s="5">
        <v>3.3</v>
      </c>
      <c r="E77" s="24">
        <v>5.6</v>
      </c>
      <c r="F77" s="1">
        <v>2.3</v>
      </c>
      <c r="G77" s="1">
        <v>2.3</v>
      </c>
      <c r="H77" s="1">
        <v>2.3</v>
      </c>
      <c r="I77" s="1">
        <v>2.3</v>
      </c>
      <c r="J77" s="5">
        <v>2.3</v>
      </c>
      <c r="K77" s="1">
        <v>2.3</v>
      </c>
    </row>
    <row r="78" spans="1:11" ht="56.25">
      <c r="A78" s="23" t="s">
        <v>38</v>
      </c>
      <c r="B78" s="20" t="s">
        <v>39</v>
      </c>
      <c r="C78" s="5">
        <v>18</v>
      </c>
      <c r="D78" s="5">
        <v>18</v>
      </c>
      <c r="E78" s="24">
        <v>11</v>
      </c>
      <c r="F78" s="1">
        <v>11</v>
      </c>
      <c r="G78" s="1">
        <v>12</v>
      </c>
      <c r="H78" s="1">
        <v>12</v>
      </c>
      <c r="I78" s="1">
        <v>12</v>
      </c>
      <c r="J78" s="5">
        <v>12</v>
      </c>
      <c r="K78" s="1">
        <v>12</v>
      </c>
    </row>
    <row r="79" spans="1:11" ht="37.5">
      <c r="A79" s="34" t="s">
        <v>45</v>
      </c>
      <c r="B79" s="25" t="s">
        <v>39</v>
      </c>
      <c r="C79" s="5">
        <v>86</v>
      </c>
      <c r="D79" s="5">
        <v>86</v>
      </c>
      <c r="E79" s="5">
        <v>86</v>
      </c>
      <c r="F79" s="5">
        <v>86</v>
      </c>
      <c r="G79" s="5">
        <v>86</v>
      </c>
      <c r="H79" s="5">
        <v>86</v>
      </c>
      <c r="I79" s="5">
        <v>86</v>
      </c>
      <c r="J79" s="5">
        <v>86</v>
      </c>
      <c r="K79" s="1">
        <v>86</v>
      </c>
    </row>
    <row r="80" spans="1:11" ht="18.75">
      <c r="A80" s="33" t="s">
        <v>6</v>
      </c>
      <c r="B80" s="20"/>
      <c r="C80" s="5"/>
      <c r="D80" s="5"/>
      <c r="E80" s="24"/>
      <c r="F80" s="1"/>
      <c r="G80" s="6"/>
      <c r="H80" s="6"/>
      <c r="I80" s="6"/>
      <c r="J80" s="5"/>
      <c r="K80" s="1"/>
    </row>
    <row r="81" spans="1:11" ht="37.5">
      <c r="A81" s="34" t="s">
        <v>40</v>
      </c>
      <c r="B81" s="20" t="s">
        <v>39</v>
      </c>
      <c r="C81" s="5">
        <v>20</v>
      </c>
      <c r="D81" s="5">
        <v>20</v>
      </c>
      <c r="E81" s="5">
        <v>20</v>
      </c>
      <c r="F81" s="5">
        <v>20</v>
      </c>
      <c r="G81" s="5">
        <v>20</v>
      </c>
      <c r="H81" s="5">
        <v>20</v>
      </c>
      <c r="I81" s="5">
        <v>20</v>
      </c>
      <c r="J81" s="5">
        <v>20</v>
      </c>
      <c r="K81" s="1">
        <v>20</v>
      </c>
    </row>
    <row r="82" spans="1:11" ht="75.75" customHeight="1">
      <c r="A82" s="34" t="s">
        <v>41</v>
      </c>
      <c r="B82" s="25" t="s">
        <v>39</v>
      </c>
      <c r="C82" s="5">
        <v>54</v>
      </c>
      <c r="D82" s="5">
        <v>54</v>
      </c>
      <c r="E82" s="24">
        <v>49</v>
      </c>
      <c r="F82" s="24">
        <v>49</v>
      </c>
      <c r="G82" s="24">
        <v>49</v>
      </c>
      <c r="H82" s="24">
        <v>49</v>
      </c>
      <c r="I82" s="24">
        <v>49</v>
      </c>
      <c r="J82" s="47">
        <v>49</v>
      </c>
      <c r="K82" s="1">
        <v>49</v>
      </c>
    </row>
    <row r="83" spans="1:11" ht="18.75">
      <c r="A83" s="23" t="s">
        <v>42</v>
      </c>
      <c r="B83" s="20"/>
      <c r="C83" s="5"/>
      <c r="D83" s="5"/>
      <c r="E83" s="24"/>
      <c r="F83" s="1"/>
      <c r="G83" s="6"/>
      <c r="H83" s="6"/>
      <c r="I83" s="6"/>
      <c r="J83" s="5"/>
      <c r="K83" s="1"/>
    </row>
    <row r="84" spans="1:11" ht="37.5">
      <c r="A84" s="23" t="s">
        <v>43</v>
      </c>
      <c r="B84" s="25" t="s">
        <v>19</v>
      </c>
      <c r="C84" s="5">
        <v>0</v>
      </c>
      <c r="D84" s="5">
        <v>0</v>
      </c>
      <c r="E84" s="24">
        <v>0</v>
      </c>
      <c r="F84" s="1">
        <v>0</v>
      </c>
      <c r="G84" s="6">
        <v>0</v>
      </c>
      <c r="H84" s="6">
        <v>0</v>
      </c>
      <c r="I84" s="6">
        <v>0</v>
      </c>
      <c r="J84" s="5">
        <v>0</v>
      </c>
      <c r="K84" s="1">
        <v>0</v>
      </c>
    </row>
    <row r="85" spans="1:11" ht="19.5" thickBot="1">
      <c r="A85" s="19" t="s">
        <v>44</v>
      </c>
      <c r="B85" s="27" t="s">
        <v>20</v>
      </c>
      <c r="C85" s="9">
        <v>2</v>
      </c>
      <c r="D85" s="9">
        <v>2</v>
      </c>
      <c r="E85" s="28">
        <v>1</v>
      </c>
      <c r="F85" s="28">
        <v>2</v>
      </c>
      <c r="G85" s="28">
        <v>2</v>
      </c>
      <c r="H85" s="28">
        <v>2</v>
      </c>
      <c r="I85" s="28">
        <v>2</v>
      </c>
      <c r="J85" s="49">
        <v>2</v>
      </c>
      <c r="K85" s="50">
        <v>2</v>
      </c>
    </row>
  </sheetData>
  <sheetProtection/>
  <mergeCells count="14">
    <mergeCell ref="A11:E11"/>
    <mergeCell ref="F13:K13"/>
    <mergeCell ref="A10:K10"/>
    <mergeCell ref="G2:K7"/>
    <mergeCell ref="J14:K14"/>
    <mergeCell ref="H14:I14"/>
    <mergeCell ref="F14:G14"/>
    <mergeCell ref="A8:K8"/>
    <mergeCell ref="A13:A15"/>
    <mergeCell ref="B13:B15"/>
    <mergeCell ref="C14:C15"/>
    <mergeCell ref="D14:D15"/>
    <mergeCell ref="E14:E15"/>
    <mergeCell ref="A9:K9"/>
  </mergeCells>
  <printOptions/>
  <pageMargins left="0.35433070866141736" right="0.35433070866141736" top="0.35433070866141736" bottom="0.35433070866141736" header="0" footer="0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Администрация</cp:lastModifiedBy>
  <cp:lastPrinted>2020-10-26T07:30:15Z</cp:lastPrinted>
  <dcterms:created xsi:type="dcterms:W3CDTF">2013-05-25T16:45:04Z</dcterms:created>
  <dcterms:modified xsi:type="dcterms:W3CDTF">2020-10-27T04:41:36Z</dcterms:modified>
  <cp:category/>
  <cp:version/>
  <cp:contentType/>
  <cp:contentStatus/>
</cp:coreProperties>
</file>